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uild\III режим РК_ДОКУМЕНТЫ ГИЛЬДИЯ\3_ОБЩИЕ СОБРАНИЯ ГИЛЬДИИ\22_Общее собрание 17.04.2026\"/>
    </mc:Choice>
  </mc:AlternateContent>
  <xr:revisionPtr revIDLastSave="0" documentId="8_{C51E7D04-19BA-4A45-95EA-08DC349C0DAB}" xr6:coauthVersionLast="47" xr6:coauthVersionMax="47" xr10:uidLastSave="{00000000-0000-0000-0000-000000000000}"/>
  <bookViews>
    <workbookView xWindow="-120" yWindow="-120" windowWidth="29040" windowHeight="15840" xr2:uid="{D0612C94-7B98-439A-88F0-0AFF0163CC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C34" i="1"/>
  <c r="D28" i="1"/>
  <c r="C27" i="1"/>
  <c r="D21" i="1"/>
  <c r="C21" i="1"/>
  <c r="D19" i="1"/>
  <c r="D34" i="1" s="1"/>
  <c r="D42" i="1" s="1"/>
  <c r="C19" i="1"/>
  <c r="D14" i="1"/>
  <c r="C14" i="1"/>
  <c r="C35" i="1" s="1"/>
  <c r="C42" i="1" s="1"/>
</calcChain>
</file>

<file path=xl/sharedStrings.xml><?xml version="1.0" encoding="utf-8"?>
<sst xmlns="http://schemas.openxmlformats.org/spreadsheetml/2006/main" count="75" uniqueCount="69">
  <si>
    <t>ИСПОЛНЕНИЕ СМЕТЫ</t>
  </si>
  <si>
    <t>Ассоциации СРО "Гильдия проектировщиков Новгородской области"</t>
  </si>
  <si>
    <t>за 2025 год</t>
  </si>
  <si>
    <t>№</t>
  </si>
  <si>
    <t>СТАТЬИ</t>
  </si>
  <si>
    <t xml:space="preserve">СУММА ПЛАН, руб. </t>
  </si>
  <si>
    <t xml:space="preserve">СУММА ФАКТ, руб. </t>
  </si>
  <si>
    <t>1.</t>
  </si>
  <si>
    <t>ДОХОДЫ</t>
  </si>
  <si>
    <t>1.1.</t>
  </si>
  <si>
    <t>Вступительные взносы</t>
  </si>
  <si>
    <t>1.2.</t>
  </si>
  <si>
    <t>Членские взносы</t>
  </si>
  <si>
    <t>1.3.</t>
  </si>
  <si>
    <t>переходящий остаток целевого финансирования  с 2024 года</t>
  </si>
  <si>
    <t>задолженность по членским взносам на 31.12.2024 г.</t>
  </si>
  <si>
    <t>1.4.</t>
  </si>
  <si>
    <t>списание задолженности по членским взносам исключенных организаций</t>
  </si>
  <si>
    <t>ИТОГО</t>
  </si>
  <si>
    <t>2.</t>
  </si>
  <si>
    <t xml:space="preserve">РАСХОДЫ </t>
  </si>
  <si>
    <t>2.1.</t>
  </si>
  <si>
    <t>Оплата труда</t>
  </si>
  <si>
    <t>2.2.</t>
  </si>
  <si>
    <t>Начисления от ФОТ</t>
  </si>
  <si>
    <t>2.3.</t>
  </si>
  <si>
    <t>Бухгалтерские услуги (аутсорсинг)</t>
  </si>
  <si>
    <t>2.4.</t>
  </si>
  <si>
    <t>Юридические услуги</t>
  </si>
  <si>
    <t>2.5.</t>
  </si>
  <si>
    <t>Членские взносы в НОПРИЗ</t>
  </si>
  <si>
    <t>2.6.-2.7.</t>
  </si>
  <si>
    <t>Командировочные расходы, проведение мероприятий</t>
  </si>
  <si>
    <t>2.8.</t>
  </si>
  <si>
    <t>Программное обеспечение (ведение реестра, эл. подпись)</t>
  </si>
  <si>
    <t>2.9.</t>
  </si>
  <si>
    <t>Обслуживание оргтехники</t>
  </si>
  <si>
    <t>2.10.</t>
  </si>
  <si>
    <t>Канцелярские товары</t>
  </si>
  <si>
    <t>2.11.</t>
  </si>
  <si>
    <t>Подключение интернета и оплата трафика, услуги связи</t>
  </si>
  <si>
    <t>2.12.</t>
  </si>
  <si>
    <t>Содержание помещений (аренда)</t>
  </si>
  <si>
    <t>2.13.</t>
  </si>
  <si>
    <t>Аудит, федресурс</t>
  </si>
  <si>
    <t>2.14.</t>
  </si>
  <si>
    <t>Почтовые расходы</t>
  </si>
  <si>
    <t>2.15.</t>
  </si>
  <si>
    <t>Услуги банка</t>
  </si>
  <si>
    <t>2.16.</t>
  </si>
  <si>
    <t>Хозрасходы</t>
  </si>
  <si>
    <t>2.17.</t>
  </si>
  <si>
    <t>Прочие платежи в бюджет (госпошлина суд)</t>
  </si>
  <si>
    <t>2.18.</t>
  </si>
  <si>
    <t>Создание центра НОК (взнос в НОПРИЗ)</t>
  </si>
  <si>
    <t>ИТОГО РАСХОДОВ</t>
  </si>
  <si>
    <t>2.19.</t>
  </si>
  <si>
    <t xml:space="preserve">Резерв  </t>
  </si>
  <si>
    <t>2.19.1.</t>
  </si>
  <si>
    <t>Проведение мероприятий</t>
  </si>
  <si>
    <t>2.19.2.</t>
  </si>
  <si>
    <t>Создание сайта</t>
  </si>
  <si>
    <t>2.19.3.</t>
  </si>
  <si>
    <t>2.19.4.</t>
  </si>
  <si>
    <t>2.19.5.</t>
  </si>
  <si>
    <t>2.19.6.</t>
  </si>
  <si>
    <t>Резерв по отпускам</t>
  </si>
  <si>
    <t>Поступило средств на 460 000,00  руб. меньше, чем планировалось.</t>
  </si>
  <si>
    <t>Экономия по всем статьям расходов составила – 2 255 206,51 руб. (37%)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</si>
</sst>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4" xfId="0" applyFont="1" applyBorder="1"/>
    <xf numFmtId="0" fontId="6" fillId="0" borderId="5" xfId="0" applyFont="1" applyBorder="1"/>
    <xf numFmtId="164" fontId="6" fillId="0" borderId="6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8" fillId="0" borderId="0" xfId="0" applyFont="1"/>
    <xf numFmtId="0" fontId="9" fillId="0" borderId="7" xfId="0" applyFont="1" applyBorder="1"/>
    <xf numFmtId="0" fontId="10" fillId="0" borderId="8" xfId="0" applyFont="1" applyBorder="1"/>
    <xf numFmtId="164" fontId="9" fillId="0" borderId="9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11" fillId="0" borderId="0" xfId="0" applyFont="1"/>
    <xf numFmtId="164" fontId="9" fillId="0" borderId="10" xfId="0" applyNumberFormat="1" applyFont="1" applyBorder="1" applyAlignment="1">
      <alignment horizontal="center"/>
    </xf>
    <xf numFmtId="0" fontId="9" fillId="0" borderId="8" xfId="0" applyFont="1" applyBorder="1" applyAlignment="1">
      <alignment wrapText="1"/>
    </xf>
    <xf numFmtId="4" fontId="9" fillId="0" borderId="9" xfId="0" applyNumberFormat="1" applyFont="1" applyBorder="1" applyAlignment="1">
      <alignment horizontal="center"/>
    </xf>
    <xf numFmtId="0" fontId="12" fillId="0" borderId="8" xfId="0" applyFont="1" applyBorder="1" applyAlignment="1">
      <alignment wrapText="1"/>
    </xf>
    <xf numFmtId="4" fontId="12" fillId="0" borderId="9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 applyAlignment="1">
      <alignment wrapText="1"/>
    </xf>
    <xf numFmtId="4" fontId="9" fillId="0" borderId="10" xfId="0" applyNumberFormat="1" applyFont="1" applyBorder="1" applyAlignment="1">
      <alignment horizontal="center"/>
    </xf>
    <xf numFmtId="0" fontId="13" fillId="0" borderId="4" xfId="0" applyFont="1" applyBorder="1"/>
    <xf numFmtId="164" fontId="8" fillId="0" borderId="0" xfId="0" applyNumberFormat="1" applyFont="1"/>
    <xf numFmtId="0" fontId="9" fillId="0" borderId="13" xfId="0" applyFont="1" applyBorder="1"/>
    <xf numFmtId="0" fontId="10" fillId="0" borderId="14" xfId="0" applyFont="1" applyBorder="1"/>
    <xf numFmtId="4" fontId="9" fillId="0" borderId="15" xfId="0" applyNumberFormat="1" applyFont="1" applyBorder="1" applyAlignment="1">
      <alignment horizontal="center"/>
    </xf>
    <xf numFmtId="4" fontId="9" fillId="0" borderId="14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9" fillId="0" borderId="17" xfId="0" applyFont="1" applyBorder="1"/>
    <xf numFmtId="0" fontId="9" fillId="0" borderId="18" xfId="0" applyFont="1" applyBorder="1" applyAlignment="1">
      <alignment wrapText="1"/>
    </xf>
    <xf numFmtId="4" fontId="9" fillId="0" borderId="19" xfId="0" applyNumberFormat="1" applyFont="1" applyBorder="1" applyAlignment="1">
      <alignment horizontal="center"/>
    </xf>
    <xf numFmtId="4" fontId="9" fillId="0" borderId="18" xfId="0" applyNumberFormat="1" applyFont="1" applyBorder="1" applyAlignment="1">
      <alignment horizontal="center"/>
    </xf>
    <xf numFmtId="0" fontId="9" fillId="0" borderId="20" xfId="0" applyFont="1" applyBorder="1"/>
    <xf numFmtId="0" fontId="9" fillId="0" borderId="21" xfId="0" applyFont="1" applyBorder="1" applyAlignment="1">
      <alignment wrapText="1"/>
    </xf>
    <xf numFmtId="4" fontId="9" fillId="0" borderId="22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0" fontId="9" fillId="0" borderId="21" xfId="0" applyFont="1" applyBorder="1"/>
    <xf numFmtId="0" fontId="9" fillId="0" borderId="23" xfId="0" applyFont="1" applyBorder="1"/>
    <xf numFmtId="0" fontId="9" fillId="0" borderId="24" xfId="0" applyFont="1" applyBorder="1" applyAlignment="1">
      <alignment wrapText="1"/>
    </xf>
    <xf numFmtId="4" fontId="9" fillId="0" borderId="25" xfId="0" applyNumberFormat="1" applyFont="1" applyBorder="1" applyAlignment="1">
      <alignment horizontal="center"/>
    </xf>
    <xf numFmtId="4" fontId="9" fillId="0" borderId="24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 applyAlignment="1">
      <alignment wrapText="1"/>
    </xf>
    <xf numFmtId="4" fontId="10" fillId="0" borderId="16" xfId="0" applyNumberFormat="1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8" fillId="0" borderId="0" xfId="0" applyNumberFormat="1" applyFont="1"/>
    <xf numFmtId="164" fontId="9" fillId="0" borderId="19" xfId="0" applyNumberFormat="1" applyFont="1" applyBorder="1" applyAlignment="1">
      <alignment horizontal="center"/>
    </xf>
    <xf numFmtId="164" fontId="9" fillId="0" borderId="18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0" fontId="14" fillId="0" borderId="0" xfId="0" applyFont="1"/>
    <xf numFmtId="164" fontId="15" fillId="0" borderId="0" xfId="0" applyNumberFormat="1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1674-F048-4BC9-9A43-CB4F0C31D73C}">
  <dimension ref="A1:F45"/>
  <sheetViews>
    <sheetView tabSelected="1" topLeftCell="A10" workbookViewId="0">
      <selection activeCell="I13" sqref="I13"/>
    </sheetView>
  </sheetViews>
  <sheetFormatPr defaultRowHeight="15" x14ac:dyDescent="0.25"/>
  <cols>
    <col min="1" max="1" width="11.85546875" customWidth="1"/>
    <col min="2" max="2" width="79.5703125" customWidth="1"/>
    <col min="3" max="3" width="35.5703125" customWidth="1"/>
    <col min="4" max="4" width="34.7109375" customWidth="1"/>
    <col min="6" max="6" width="19.28515625" bestFit="1" customWidth="1"/>
    <col min="237" max="237" width="65.5703125" customWidth="1"/>
    <col min="238" max="238" width="28.28515625" customWidth="1"/>
    <col min="239" max="239" width="24.85546875" customWidth="1"/>
    <col min="240" max="240" width="24.5703125" customWidth="1"/>
    <col min="242" max="242" width="15.85546875" customWidth="1"/>
    <col min="246" max="246" width="8.28515625" customWidth="1"/>
    <col min="247" max="247" width="93.28515625" customWidth="1"/>
    <col min="248" max="248" width="40.85546875" customWidth="1"/>
    <col min="249" max="249" width="40.28515625" customWidth="1"/>
    <col min="250" max="250" width="23.5703125" customWidth="1"/>
    <col min="251" max="251" width="11.42578125" customWidth="1"/>
    <col min="252" max="254" width="17" customWidth="1"/>
    <col min="257" max="257" width="11.85546875" customWidth="1"/>
    <col min="258" max="258" width="79.5703125" customWidth="1"/>
    <col min="259" max="259" width="35.5703125" customWidth="1"/>
    <col min="260" max="260" width="34.7109375" customWidth="1"/>
    <col min="262" max="262" width="19.28515625" bestFit="1" customWidth="1"/>
    <col min="493" max="493" width="65.5703125" customWidth="1"/>
    <col min="494" max="494" width="28.28515625" customWidth="1"/>
    <col min="495" max="495" width="24.85546875" customWidth="1"/>
    <col min="496" max="496" width="24.5703125" customWidth="1"/>
    <col min="498" max="498" width="15.85546875" customWidth="1"/>
    <col min="502" max="502" width="8.28515625" customWidth="1"/>
    <col min="503" max="503" width="93.28515625" customWidth="1"/>
    <col min="504" max="504" width="40.85546875" customWidth="1"/>
    <col min="505" max="505" width="40.28515625" customWidth="1"/>
    <col min="506" max="506" width="23.5703125" customWidth="1"/>
    <col min="507" max="507" width="11.42578125" customWidth="1"/>
    <col min="508" max="510" width="17" customWidth="1"/>
    <col min="513" max="513" width="11.85546875" customWidth="1"/>
    <col min="514" max="514" width="79.5703125" customWidth="1"/>
    <col min="515" max="515" width="35.5703125" customWidth="1"/>
    <col min="516" max="516" width="34.7109375" customWidth="1"/>
    <col min="518" max="518" width="19.28515625" bestFit="1" customWidth="1"/>
    <col min="749" max="749" width="65.5703125" customWidth="1"/>
    <col min="750" max="750" width="28.28515625" customWidth="1"/>
    <col min="751" max="751" width="24.85546875" customWidth="1"/>
    <col min="752" max="752" width="24.5703125" customWidth="1"/>
    <col min="754" max="754" width="15.85546875" customWidth="1"/>
    <col min="758" max="758" width="8.28515625" customWidth="1"/>
    <col min="759" max="759" width="93.28515625" customWidth="1"/>
    <col min="760" max="760" width="40.85546875" customWidth="1"/>
    <col min="761" max="761" width="40.28515625" customWidth="1"/>
    <col min="762" max="762" width="23.5703125" customWidth="1"/>
    <col min="763" max="763" width="11.42578125" customWidth="1"/>
    <col min="764" max="766" width="17" customWidth="1"/>
    <col min="769" max="769" width="11.85546875" customWidth="1"/>
    <col min="770" max="770" width="79.5703125" customWidth="1"/>
    <col min="771" max="771" width="35.5703125" customWidth="1"/>
    <col min="772" max="772" width="34.7109375" customWidth="1"/>
    <col min="774" max="774" width="19.28515625" bestFit="1" customWidth="1"/>
    <col min="1005" max="1005" width="65.5703125" customWidth="1"/>
    <col min="1006" max="1006" width="28.28515625" customWidth="1"/>
    <col min="1007" max="1007" width="24.85546875" customWidth="1"/>
    <col min="1008" max="1008" width="24.5703125" customWidth="1"/>
    <col min="1010" max="1010" width="15.85546875" customWidth="1"/>
    <col min="1014" max="1014" width="8.28515625" customWidth="1"/>
    <col min="1015" max="1015" width="93.28515625" customWidth="1"/>
    <col min="1016" max="1016" width="40.85546875" customWidth="1"/>
    <col min="1017" max="1017" width="40.28515625" customWidth="1"/>
    <col min="1018" max="1018" width="23.5703125" customWidth="1"/>
    <col min="1019" max="1019" width="11.42578125" customWidth="1"/>
    <col min="1020" max="1022" width="17" customWidth="1"/>
    <col min="1025" max="1025" width="11.85546875" customWidth="1"/>
    <col min="1026" max="1026" width="79.5703125" customWidth="1"/>
    <col min="1027" max="1027" width="35.5703125" customWidth="1"/>
    <col min="1028" max="1028" width="34.7109375" customWidth="1"/>
    <col min="1030" max="1030" width="19.28515625" bestFit="1" customWidth="1"/>
    <col min="1261" max="1261" width="65.5703125" customWidth="1"/>
    <col min="1262" max="1262" width="28.28515625" customWidth="1"/>
    <col min="1263" max="1263" width="24.85546875" customWidth="1"/>
    <col min="1264" max="1264" width="24.5703125" customWidth="1"/>
    <col min="1266" max="1266" width="15.85546875" customWidth="1"/>
    <col min="1270" max="1270" width="8.28515625" customWidth="1"/>
    <col min="1271" max="1271" width="93.28515625" customWidth="1"/>
    <col min="1272" max="1272" width="40.85546875" customWidth="1"/>
    <col min="1273" max="1273" width="40.28515625" customWidth="1"/>
    <col min="1274" max="1274" width="23.5703125" customWidth="1"/>
    <col min="1275" max="1275" width="11.42578125" customWidth="1"/>
    <col min="1276" max="1278" width="17" customWidth="1"/>
    <col min="1281" max="1281" width="11.85546875" customWidth="1"/>
    <col min="1282" max="1282" width="79.5703125" customWidth="1"/>
    <col min="1283" max="1283" width="35.5703125" customWidth="1"/>
    <col min="1284" max="1284" width="34.7109375" customWidth="1"/>
    <col min="1286" max="1286" width="19.28515625" bestFit="1" customWidth="1"/>
    <col min="1517" max="1517" width="65.5703125" customWidth="1"/>
    <col min="1518" max="1518" width="28.28515625" customWidth="1"/>
    <col min="1519" max="1519" width="24.85546875" customWidth="1"/>
    <col min="1520" max="1520" width="24.5703125" customWidth="1"/>
    <col min="1522" max="1522" width="15.85546875" customWidth="1"/>
    <col min="1526" max="1526" width="8.28515625" customWidth="1"/>
    <col min="1527" max="1527" width="93.28515625" customWidth="1"/>
    <col min="1528" max="1528" width="40.85546875" customWidth="1"/>
    <col min="1529" max="1529" width="40.28515625" customWidth="1"/>
    <col min="1530" max="1530" width="23.5703125" customWidth="1"/>
    <col min="1531" max="1531" width="11.42578125" customWidth="1"/>
    <col min="1532" max="1534" width="17" customWidth="1"/>
    <col min="1537" max="1537" width="11.85546875" customWidth="1"/>
    <col min="1538" max="1538" width="79.5703125" customWidth="1"/>
    <col min="1539" max="1539" width="35.5703125" customWidth="1"/>
    <col min="1540" max="1540" width="34.7109375" customWidth="1"/>
    <col min="1542" max="1542" width="19.28515625" bestFit="1" customWidth="1"/>
    <col min="1773" max="1773" width="65.5703125" customWidth="1"/>
    <col min="1774" max="1774" width="28.28515625" customWidth="1"/>
    <col min="1775" max="1775" width="24.85546875" customWidth="1"/>
    <col min="1776" max="1776" width="24.5703125" customWidth="1"/>
    <col min="1778" max="1778" width="15.85546875" customWidth="1"/>
    <col min="1782" max="1782" width="8.28515625" customWidth="1"/>
    <col min="1783" max="1783" width="93.28515625" customWidth="1"/>
    <col min="1784" max="1784" width="40.85546875" customWidth="1"/>
    <col min="1785" max="1785" width="40.28515625" customWidth="1"/>
    <col min="1786" max="1786" width="23.5703125" customWidth="1"/>
    <col min="1787" max="1787" width="11.42578125" customWidth="1"/>
    <col min="1788" max="1790" width="17" customWidth="1"/>
    <col min="1793" max="1793" width="11.85546875" customWidth="1"/>
    <col min="1794" max="1794" width="79.5703125" customWidth="1"/>
    <col min="1795" max="1795" width="35.5703125" customWidth="1"/>
    <col min="1796" max="1796" width="34.7109375" customWidth="1"/>
    <col min="1798" max="1798" width="19.28515625" bestFit="1" customWidth="1"/>
    <col min="2029" max="2029" width="65.5703125" customWidth="1"/>
    <col min="2030" max="2030" width="28.28515625" customWidth="1"/>
    <col min="2031" max="2031" width="24.85546875" customWidth="1"/>
    <col min="2032" max="2032" width="24.5703125" customWidth="1"/>
    <col min="2034" max="2034" width="15.85546875" customWidth="1"/>
    <col min="2038" max="2038" width="8.28515625" customWidth="1"/>
    <col min="2039" max="2039" width="93.28515625" customWidth="1"/>
    <col min="2040" max="2040" width="40.85546875" customWidth="1"/>
    <col min="2041" max="2041" width="40.28515625" customWidth="1"/>
    <col min="2042" max="2042" width="23.5703125" customWidth="1"/>
    <col min="2043" max="2043" width="11.42578125" customWidth="1"/>
    <col min="2044" max="2046" width="17" customWidth="1"/>
    <col min="2049" max="2049" width="11.85546875" customWidth="1"/>
    <col min="2050" max="2050" width="79.5703125" customWidth="1"/>
    <col min="2051" max="2051" width="35.5703125" customWidth="1"/>
    <col min="2052" max="2052" width="34.7109375" customWidth="1"/>
    <col min="2054" max="2054" width="19.28515625" bestFit="1" customWidth="1"/>
    <col min="2285" max="2285" width="65.5703125" customWidth="1"/>
    <col min="2286" max="2286" width="28.28515625" customWidth="1"/>
    <col min="2287" max="2287" width="24.85546875" customWidth="1"/>
    <col min="2288" max="2288" width="24.5703125" customWidth="1"/>
    <col min="2290" max="2290" width="15.85546875" customWidth="1"/>
    <col min="2294" max="2294" width="8.28515625" customWidth="1"/>
    <col min="2295" max="2295" width="93.28515625" customWidth="1"/>
    <col min="2296" max="2296" width="40.85546875" customWidth="1"/>
    <col min="2297" max="2297" width="40.28515625" customWidth="1"/>
    <col min="2298" max="2298" width="23.5703125" customWidth="1"/>
    <col min="2299" max="2299" width="11.42578125" customWidth="1"/>
    <col min="2300" max="2302" width="17" customWidth="1"/>
    <col min="2305" max="2305" width="11.85546875" customWidth="1"/>
    <col min="2306" max="2306" width="79.5703125" customWidth="1"/>
    <col min="2307" max="2307" width="35.5703125" customWidth="1"/>
    <col min="2308" max="2308" width="34.7109375" customWidth="1"/>
    <col min="2310" max="2310" width="19.28515625" bestFit="1" customWidth="1"/>
    <col min="2541" max="2541" width="65.5703125" customWidth="1"/>
    <col min="2542" max="2542" width="28.28515625" customWidth="1"/>
    <col min="2543" max="2543" width="24.85546875" customWidth="1"/>
    <col min="2544" max="2544" width="24.5703125" customWidth="1"/>
    <col min="2546" max="2546" width="15.85546875" customWidth="1"/>
    <col min="2550" max="2550" width="8.28515625" customWidth="1"/>
    <col min="2551" max="2551" width="93.28515625" customWidth="1"/>
    <col min="2552" max="2552" width="40.85546875" customWidth="1"/>
    <col min="2553" max="2553" width="40.28515625" customWidth="1"/>
    <col min="2554" max="2554" width="23.5703125" customWidth="1"/>
    <col min="2555" max="2555" width="11.42578125" customWidth="1"/>
    <col min="2556" max="2558" width="17" customWidth="1"/>
    <col min="2561" max="2561" width="11.85546875" customWidth="1"/>
    <col min="2562" max="2562" width="79.5703125" customWidth="1"/>
    <col min="2563" max="2563" width="35.5703125" customWidth="1"/>
    <col min="2564" max="2564" width="34.7109375" customWidth="1"/>
    <col min="2566" max="2566" width="19.28515625" bestFit="1" customWidth="1"/>
    <col min="2797" max="2797" width="65.5703125" customWidth="1"/>
    <col min="2798" max="2798" width="28.28515625" customWidth="1"/>
    <col min="2799" max="2799" width="24.85546875" customWidth="1"/>
    <col min="2800" max="2800" width="24.5703125" customWidth="1"/>
    <col min="2802" max="2802" width="15.85546875" customWidth="1"/>
    <col min="2806" max="2806" width="8.28515625" customWidth="1"/>
    <col min="2807" max="2807" width="93.28515625" customWidth="1"/>
    <col min="2808" max="2808" width="40.85546875" customWidth="1"/>
    <col min="2809" max="2809" width="40.28515625" customWidth="1"/>
    <col min="2810" max="2810" width="23.5703125" customWidth="1"/>
    <col min="2811" max="2811" width="11.42578125" customWidth="1"/>
    <col min="2812" max="2814" width="17" customWidth="1"/>
    <col min="2817" max="2817" width="11.85546875" customWidth="1"/>
    <col min="2818" max="2818" width="79.5703125" customWidth="1"/>
    <col min="2819" max="2819" width="35.5703125" customWidth="1"/>
    <col min="2820" max="2820" width="34.7109375" customWidth="1"/>
    <col min="2822" max="2822" width="19.28515625" bestFit="1" customWidth="1"/>
    <col min="3053" max="3053" width="65.5703125" customWidth="1"/>
    <col min="3054" max="3054" width="28.28515625" customWidth="1"/>
    <col min="3055" max="3055" width="24.85546875" customWidth="1"/>
    <col min="3056" max="3056" width="24.5703125" customWidth="1"/>
    <col min="3058" max="3058" width="15.85546875" customWidth="1"/>
    <col min="3062" max="3062" width="8.28515625" customWidth="1"/>
    <col min="3063" max="3063" width="93.28515625" customWidth="1"/>
    <col min="3064" max="3064" width="40.85546875" customWidth="1"/>
    <col min="3065" max="3065" width="40.28515625" customWidth="1"/>
    <col min="3066" max="3066" width="23.5703125" customWidth="1"/>
    <col min="3067" max="3067" width="11.42578125" customWidth="1"/>
    <col min="3068" max="3070" width="17" customWidth="1"/>
    <col min="3073" max="3073" width="11.85546875" customWidth="1"/>
    <col min="3074" max="3074" width="79.5703125" customWidth="1"/>
    <col min="3075" max="3075" width="35.5703125" customWidth="1"/>
    <col min="3076" max="3076" width="34.7109375" customWidth="1"/>
    <col min="3078" max="3078" width="19.28515625" bestFit="1" customWidth="1"/>
    <col min="3309" max="3309" width="65.5703125" customWidth="1"/>
    <col min="3310" max="3310" width="28.28515625" customWidth="1"/>
    <col min="3311" max="3311" width="24.85546875" customWidth="1"/>
    <col min="3312" max="3312" width="24.5703125" customWidth="1"/>
    <col min="3314" max="3314" width="15.85546875" customWidth="1"/>
    <col min="3318" max="3318" width="8.28515625" customWidth="1"/>
    <col min="3319" max="3319" width="93.28515625" customWidth="1"/>
    <col min="3320" max="3320" width="40.85546875" customWidth="1"/>
    <col min="3321" max="3321" width="40.28515625" customWidth="1"/>
    <col min="3322" max="3322" width="23.5703125" customWidth="1"/>
    <col min="3323" max="3323" width="11.42578125" customWidth="1"/>
    <col min="3324" max="3326" width="17" customWidth="1"/>
    <col min="3329" max="3329" width="11.85546875" customWidth="1"/>
    <col min="3330" max="3330" width="79.5703125" customWidth="1"/>
    <col min="3331" max="3331" width="35.5703125" customWidth="1"/>
    <col min="3332" max="3332" width="34.7109375" customWidth="1"/>
    <col min="3334" max="3334" width="19.28515625" bestFit="1" customWidth="1"/>
    <col min="3565" max="3565" width="65.5703125" customWidth="1"/>
    <col min="3566" max="3566" width="28.28515625" customWidth="1"/>
    <col min="3567" max="3567" width="24.85546875" customWidth="1"/>
    <col min="3568" max="3568" width="24.5703125" customWidth="1"/>
    <col min="3570" max="3570" width="15.85546875" customWidth="1"/>
    <col min="3574" max="3574" width="8.28515625" customWidth="1"/>
    <col min="3575" max="3575" width="93.28515625" customWidth="1"/>
    <col min="3576" max="3576" width="40.85546875" customWidth="1"/>
    <col min="3577" max="3577" width="40.28515625" customWidth="1"/>
    <col min="3578" max="3578" width="23.5703125" customWidth="1"/>
    <col min="3579" max="3579" width="11.42578125" customWidth="1"/>
    <col min="3580" max="3582" width="17" customWidth="1"/>
    <col min="3585" max="3585" width="11.85546875" customWidth="1"/>
    <col min="3586" max="3586" width="79.5703125" customWidth="1"/>
    <col min="3587" max="3587" width="35.5703125" customWidth="1"/>
    <col min="3588" max="3588" width="34.7109375" customWidth="1"/>
    <col min="3590" max="3590" width="19.28515625" bestFit="1" customWidth="1"/>
    <col min="3821" max="3821" width="65.5703125" customWidth="1"/>
    <col min="3822" max="3822" width="28.28515625" customWidth="1"/>
    <col min="3823" max="3823" width="24.85546875" customWidth="1"/>
    <col min="3824" max="3824" width="24.5703125" customWidth="1"/>
    <col min="3826" max="3826" width="15.85546875" customWidth="1"/>
    <col min="3830" max="3830" width="8.28515625" customWidth="1"/>
    <col min="3831" max="3831" width="93.28515625" customWidth="1"/>
    <col min="3832" max="3832" width="40.85546875" customWidth="1"/>
    <col min="3833" max="3833" width="40.28515625" customWidth="1"/>
    <col min="3834" max="3834" width="23.5703125" customWidth="1"/>
    <col min="3835" max="3835" width="11.42578125" customWidth="1"/>
    <col min="3836" max="3838" width="17" customWidth="1"/>
    <col min="3841" max="3841" width="11.85546875" customWidth="1"/>
    <col min="3842" max="3842" width="79.5703125" customWidth="1"/>
    <col min="3843" max="3843" width="35.5703125" customWidth="1"/>
    <col min="3844" max="3844" width="34.7109375" customWidth="1"/>
    <col min="3846" max="3846" width="19.28515625" bestFit="1" customWidth="1"/>
    <col min="4077" max="4077" width="65.5703125" customWidth="1"/>
    <col min="4078" max="4078" width="28.28515625" customWidth="1"/>
    <col min="4079" max="4079" width="24.85546875" customWidth="1"/>
    <col min="4080" max="4080" width="24.5703125" customWidth="1"/>
    <col min="4082" max="4082" width="15.85546875" customWidth="1"/>
    <col min="4086" max="4086" width="8.28515625" customWidth="1"/>
    <col min="4087" max="4087" width="93.28515625" customWidth="1"/>
    <col min="4088" max="4088" width="40.85546875" customWidth="1"/>
    <col min="4089" max="4089" width="40.28515625" customWidth="1"/>
    <col min="4090" max="4090" width="23.5703125" customWidth="1"/>
    <col min="4091" max="4091" width="11.42578125" customWidth="1"/>
    <col min="4092" max="4094" width="17" customWidth="1"/>
    <col min="4097" max="4097" width="11.85546875" customWidth="1"/>
    <col min="4098" max="4098" width="79.5703125" customWidth="1"/>
    <col min="4099" max="4099" width="35.5703125" customWidth="1"/>
    <col min="4100" max="4100" width="34.7109375" customWidth="1"/>
    <col min="4102" max="4102" width="19.28515625" bestFit="1" customWidth="1"/>
    <col min="4333" max="4333" width="65.5703125" customWidth="1"/>
    <col min="4334" max="4334" width="28.28515625" customWidth="1"/>
    <col min="4335" max="4335" width="24.85546875" customWidth="1"/>
    <col min="4336" max="4336" width="24.5703125" customWidth="1"/>
    <col min="4338" max="4338" width="15.85546875" customWidth="1"/>
    <col min="4342" max="4342" width="8.28515625" customWidth="1"/>
    <col min="4343" max="4343" width="93.28515625" customWidth="1"/>
    <col min="4344" max="4344" width="40.85546875" customWidth="1"/>
    <col min="4345" max="4345" width="40.28515625" customWidth="1"/>
    <col min="4346" max="4346" width="23.5703125" customWidth="1"/>
    <col min="4347" max="4347" width="11.42578125" customWidth="1"/>
    <col min="4348" max="4350" width="17" customWidth="1"/>
    <col min="4353" max="4353" width="11.85546875" customWidth="1"/>
    <col min="4354" max="4354" width="79.5703125" customWidth="1"/>
    <col min="4355" max="4355" width="35.5703125" customWidth="1"/>
    <col min="4356" max="4356" width="34.7109375" customWidth="1"/>
    <col min="4358" max="4358" width="19.28515625" bestFit="1" customWidth="1"/>
    <col min="4589" max="4589" width="65.5703125" customWidth="1"/>
    <col min="4590" max="4590" width="28.28515625" customWidth="1"/>
    <col min="4591" max="4591" width="24.85546875" customWidth="1"/>
    <col min="4592" max="4592" width="24.5703125" customWidth="1"/>
    <col min="4594" max="4594" width="15.85546875" customWidth="1"/>
    <col min="4598" max="4598" width="8.28515625" customWidth="1"/>
    <col min="4599" max="4599" width="93.28515625" customWidth="1"/>
    <col min="4600" max="4600" width="40.85546875" customWidth="1"/>
    <col min="4601" max="4601" width="40.28515625" customWidth="1"/>
    <col min="4602" max="4602" width="23.5703125" customWidth="1"/>
    <col min="4603" max="4603" width="11.42578125" customWidth="1"/>
    <col min="4604" max="4606" width="17" customWidth="1"/>
    <col min="4609" max="4609" width="11.85546875" customWidth="1"/>
    <col min="4610" max="4610" width="79.5703125" customWidth="1"/>
    <col min="4611" max="4611" width="35.5703125" customWidth="1"/>
    <col min="4612" max="4612" width="34.7109375" customWidth="1"/>
    <col min="4614" max="4614" width="19.28515625" bestFit="1" customWidth="1"/>
    <col min="4845" max="4845" width="65.5703125" customWidth="1"/>
    <col min="4846" max="4846" width="28.28515625" customWidth="1"/>
    <col min="4847" max="4847" width="24.85546875" customWidth="1"/>
    <col min="4848" max="4848" width="24.5703125" customWidth="1"/>
    <col min="4850" max="4850" width="15.85546875" customWidth="1"/>
    <col min="4854" max="4854" width="8.28515625" customWidth="1"/>
    <col min="4855" max="4855" width="93.28515625" customWidth="1"/>
    <col min="4856" max="4856" width="40.85546875" customWidth="1"/>
    <col min="4857" max="4857" width="40.28515625" customWidth="1"/>
    <col min="4858" max="4858" width="23.5703125" customWidth="1"/>
    <col min="4859" max="4859" width="11.42578125" customWidth="1"/>
    <col min="4860" max="4862" width="17" customWidth="1"/>
    <col min="4865" max="4865" width="11.85546875" customWidth="1"/>
    <col min="4866" max="4866" width="79.5703125" customWidth="1"/>
    <col min="4867" max="4867" width="35.5703125" customWidth="1"/>
    <col min="4868" max="4868" width="34.7109375" customWidth="1"/>
    <col min="4870" max="4870" width="19.28515625" bestFit="1" customWidth="1"/>
    <col min="5101" max="5101" width="65.5703125" customWidth="1"/>
    <col min="5102" max="5102" width="28.28515625" customWidth="1"/>
    <col min="5103" max="5103" width="24.85546875" customWidth="1"/>
    <col min="5104" max="5104" width="24.5703125" customWidth="1"/>
    <col min="5106" max="5106" width="15.85546875" customWidth="1"/>
    <col min="5110" max="5110" width="8.28515625" customWidth="1"/>
    <col min="5111" max="5111" width="93.28515625" customWidth="1"/>
    <col min="5112" max="5112" width="40.85546875" customWidth="1"/>
    <col min="5113" max="5113" width="40.28515625" customWidth="1"/>
    <col min="5114" max="5114" width="23.5703125" customWidth="1"/>
    <col min="5115" max="5115" width="11.42578125" customWidth="1"/>
    <col min="5116" max="5118" width="17" customWidth="1"/>
    <col min="5121" max="5121" width="11.85546875" customWidth="1"/>
    <col min="5122" max="5122" width="79.5703125" customWidth="1"/>
    <col min="5123" max="5123" width="35.5703125" customWidth="1"/>
    <col min="5124" max="5124" width="34.7109375" customWidth="1"/>
    <col min="5126" max="5126" width="19.28515625" bestFit="1" customWidth="1"/>
    <col min="5357" max="5357" width="65.5703125" customWidth="1"/>
    <col min="5358" max="5358" width="28.28515625" customWidth="1"/>
    <col min="5359" max="5359" width="24.85546875" customWidth="1"/>
    <col min="5360" max="5360" width="24.5703125" customWidth="1"/>
    <col min="5362" max="5362" width="15.85546875" customWidth="1"/>
    <col min="5366" max="5366" width="8.28515625" customWidth="1"/>
    <col min="5367" max="5367" width="93.28515625" customWidth="1"/>
    <col min="5368" max="5368" width="40.85546875" customWidth="1"/>
    <col min="5369" max="5369" width="40.28515625" customWidth="1"/>
    <col min="5370" max="5370" width="23.5703125" customWidth="1"/>
    <col min="5371" max="5371" width="11.42578125" customWidth="1"/>
    <col min="5372" max="5374" width="17" customWidth="1"/>
    <col min="5377" max="5377" width="11.85546875" customWidth="1"/>
    <col min="5378" max="5378" width="79.5703125" customWidth="1"/>
    <col min="5379" max="5379" width="35.5703125" customWidth="1"/>
    <col min="5380" max="5380" width="34.7109375" customWidth="1"/>
    <col min="5382" max="5382" width="19.28515625" bestFit="1" customWidth="1"/>
    <col min="5613" max="5613" width="65.5703125" customWidth="1"/>
    <col min="5614" max="5614" width="28.28515625" customWidth="1"/>
    <col min="5615" max="5615" width="24.85546875" customWidth="1"/>
    <col min="5616" max="5616" width="24.5703125" customWidth="1"/>
    <col min="5618" max="5618" width="15.85546875" customWidth="1"/>
    <col min="5622" max="5622" width="8.28515625" customWidth="1"/>
    <col min="5623" max="5623" width="93.28515625" customWidth="1"/>
    <col min="5624" max="5624" width="40.85546875" customWidth="1"/>
    <col min="5625" max="5625" width="40.28515625" customWidth="1"/>
    <col min="5626" max="5626" width="23.5703125" customWidth="1"/>
    <col min="5627" max="5627" width="11.42578125" customWidth="1"/>
    <col min="5628" max="5630" width="17" customWidth="1"/>
    <col min="5633" max="5633" width="11.85546875" customWidth="1"/>
    <col min="5634" max="5634" width="79.5703125" customWidth="1"/>
    <col min="5635" max="5635" width="35.5703125" customWidth="1"/>
    <col min="5636" max="5636" width="34.7109375" customWidth="1"/>
    <col min="5638" max="5638" width="19.28515625" bestFit="1" customWidth="1"/>
    <col min="5869" max="5869" width="65.5703125" customWidth="1"/>
    <col min="5870" max="5870" width="28.28515625" customWidth="1"/>
    <col min="5871" max="5871" width="24.85546875" customWidth="1"/>
    <col min="5872" max="5872" width="24.5703125" customWidth="1"/>
    <col min="5874" max="5874" width="15.85546875" customWidth="1"/>
    <col min="5878" max="5878" width="8.28515625" customWidth="1"/>
    <col min="5879" max="5879" width="93.28515625" customWidth="1"/>
    <col min="5880" max="5880" width="40.85546875" customWidth="1"/>
    <col min="5881" max="5881" width="40.28515625" customWidth="1"/>
    <col min="5882" max="5882" width="23.5703125" customWidth="1"/>
    <col min="5883" max="5883" width="11.42578125" customWidth="1"/>
    <col min="5884" max="5886" width="17" customWidth="1"/>
    <col min="5889" max="5889" width="11.85546875" customWidth="1"/>
    <col min="5890" max="5890" width="79.5703125" customWidth="1"/>
    <col min="5891" max="5891" width="35.5703125" customWidth="1"/>
    <col min="5892" max="5892" width="34.7109375" customWidth="1"/>
    <col min="5894" max="5894" width="19.28515625" bestFit="1" customWidth="1"/>
    <col min="6125" max="6125" width="65.5703125" customWidth="1"/>
    <col min="6126" max="6126" width="28.28515625" customWidth="1"/>
    <col min="6127" max="6127" width="24.85546875" customWidth="1"/>
    <col min="6128" max="6128" width="24.5703125" customWidth="1"/>
    <col min="6130" max="6130" width="15.85546875" customWidth="1"/>
    <col min="6134" max="6134" width="8.28515625" customWidth="1"/>
    <col min="6135" max="6135" width="93.28515625" customWidth="1"/>
    <col min="6136" max="6136" width="40.85546875" customWidth="1"/>
    <col min="6137" max="6137" width="40.28515625" customWidth="1"/>
    <col min="6138" max="6138" width="23.5703125" customWidth="1"/>
    <col min="6139" max="6139" width="11.42578125" customWidth="1"/>
    <col min="6140" max="6142" width="17" customWidth="1"/>
    <col min="6145" max="6145" width="11.85546875" customWidth="1"/>
    <col min="6146" max="6146" width="79.5703125" customWidth="1"/>
    <col min="6147" max="6147" width="35.5703125" customWidth="1"/>
    <col min="6148" max="6148" width="34.7109375" customWidth="1"/>
    <col min="6150" max="6150" width="19.28515625" bestFit="1" customWidth="1"/>
    <col min="6381" max="6381" width="65.5703125" customWidth="1"/>
    <col min="6382" max="6382" width="28.28515625" customWidth="1"/>
    <col min="6383" max="6383" width="24.85546875" customWidth="1"/>
    <col min="6384" max="6384" width="24.5703125" customWidth="1"/>
    <col min="6386" max="6386" width="15.85546875" customWidth="1"/>
    <col min="6390" max="6390" width="8.28515625" customWidth="1"/>
    <col min="6391" max="6391" width="93.28515625" customWidth="1"/>
    <col min="6392" max="6392" width="40.85546875" customWidth="1"/>
    <col min="6393" max="6393" width="40.28515625" customWidth="1"/>
    <col min="6394" max="6394" width="23.5703125" customWidth="1"/>
    <col min="6395" max="6395" width="11.42578125" customWidth="1"/>
    <col min="6396" max="6398" width="17" customWidth="1"/>
    <col min="6401" max="6401" width="11.85546875" customWidth="1"/>
    <col min="6402" max="6402" width="79.5703125" customWidth="1"/>
    <col min="6403" max="6403" width="35.5703125" customWidth="1"/>
    <col min="6404" max="6404" width="34.7109375" customWidth="1"/>
    <col min="6406" max="6406" width="19.28515625" bestFit="1" customWidth="1"/>
    <col min="6637" max="6637" width="65.5703125" customWidth="1"/>
    <col min="6638" max="6638" width="28.28515625" customWidth="1"/>
    <col min="6639" max="6639" width="24.85546875" customWidth="1"/>
    <col min="6640" max="6640" width="24.5703125" customWidth="1"/>
    <col min="6642" max="6642" width="15.85546875" customWidth="1"/>
    <col min="6646" max="6646" width="8.28515625" customWidth="1"/>
    <col min="6647" max="6647" width="93.28515625" customWidth="1"/>
    <col min="6648" max="6648" width="40.85546875" customWidth="1"/>
    <col min="6649" max="6649" width="40.28515625" customWidth="1"/>
    <col min="6650" max="6650" width="23.5703125" customWidth="1"/>
    <col min="6651" max="6651" width="11.42578125" customWidth="1"/>
    <col min="6652" max="6654" width="17" customWidth="1"/>
    <col min="6657" max="6657" width="11.85546875" customWidth="1"/>
    <col min="6658" max="6658" width="79.5703125" customWidth="1"/>
    <col min="6659" max="6659" width="35.5703125" customWidth="1"/>
    <col min="6660" max="6660" width="34.7109375" customWidth="1"/>
    <col min="6662" max="6662" width="19.28515625" bestFit="1" customWidth="1"/>
    <col min="6893" max="6893" width="65.5703125" customWidth="1"/>
    <col min="6894" max="6894" width="28.28515625" customWidth="1"/>
    <col min="6895" max="6895" width="24.85546875" customWidth="1"/>
    <col min="6896" max="6896" width="24.5703125" customWidth="1"/>
    <col min="6898" max="6898" width="15.85546875" customWidth="1"/>
    <col min="6902" max="6902" width="8.28515625" customWidth="1"/>
    <col min="6903" max="6903" width="93.28515625" customWidth="1"/>
    <col min="6904" max="6904" width="40.85546875" customWidth="1"/>
    <col min="6905" max="6905" width="40.28515625" customWidth="1"/>
    <col min="6906" max="6906" width="23.5703125" customWidth="1"/>
    <col min="6907" max="6907" width="11.42578125" customWidth="1"/>
    <col min="6908" max="6910" width="17" customWidth="1"/>
    <col min="6913" max="6913" width="11.85546875" customWidth="1"/>
    <col min="6914" max="6914" width="79.5703125" customWidth="1"/>
    <col min="6915" max="6915" width="35.5703125" customWidth="1"/>
    <col min="6916" max="6916" width="34.7109375" customWidth="1"/>
    <col min="6918" max="6918" width="19.28515625" bestFit="1" customWidth="1"/>
    <col min="7149" max="7149" width="65.5703125" customWidth="1"/>
    <col min="7150" max="7150" width="28.28515625" customWidth="1"/>
    <col min="7151" max="7151" width="24.85546875" customWidth="1"/>
    <col min="7152" max="7152" width="24.5703125" customWidth="1"/>
    <col min="7154" max="7154" width="15.85546875" customWidth="1"/>
    <col min="7158" max="7158" width="8.28515625" customWidth="1"/>
    <col min="7159" max="7159" width="93.28515625" customWidth="1"/>
    <col min="7160" max="7160" width="40.85546875" customWidth="1"/>
    <col min="7161" max="7161" width="40.28515625" customWidth="1"/>
    <col min="7162" max="7162" width="23.5703125" customWidth="1"/>
    <col min="7163" max="7163" width="11.42578125" customWidth="1"/>
    <col min="7164" max="7166" width="17" customWidth="1"/>
    <col min="7169" max="7169" width="11.85546875" customWidth="1"/>
    <col min="7170" max="7170" width="79.5703125" customWidth="1"/>
    <col min="7171" max="7171" width="35.5703125" customWidth="1"/>
    <col min="7172" max="7172" width="34.7109375" customWidth="1"/>
    <col min="7174" max="7174" width="19.28515625" bestFit="1" customWidth="1"/>
    <col min="7405" max="7405" width="65.5703125" customWidth="1"/>
    <col min="7406" max="7406" width="28.28515625" customWidth="1"/>
    <col min="7407" max="7407" width="24.85546875" customWidth="1"/>
    <col min="7408" max="7408" width="24.5703125" customWidth="1"/>
    <col min="7410" max="7410" width="15.85546875" customWidth="1"/>
    <col min="7414" max="7414" width="8.28515625" customWidth="1"/>
    <col min="7415" max="7415" width="93.28515625" customWidth="1"/>
    <col min="7416" max="7416" width="40.85546875" customWidth="1"/>
    <col min="7417" max="7417" width="40.28515625" customWidth="1"/>
    <col min="7418" max="7418" width="23.5703125" customWidth="1"/>
    <col min="7419" max="7419" width="11.42578125" customWidth="1"/>
    <col min="7420" max="7422" width="17" customWidth="1"/>
    <col min="7425" max="7425" width="11.85546875" customWidth="1"/>
    <col min="7426" max="7426" width="79.5703125" customWidth="1"/>
    <col min="7427" max="7427" width="35.5703125" customWidth="1"/>
    <col min="7428" max="7428" width="34.7109375" customWidth="1"/>
    <col min="7430" max="7430" width="19.28515625" bestFit="1" customWidth="1"/>
    <col min="7661" max="7661" width="65.5703125" customWidth="1"/>
    <col min="7662" max="7662" width="28.28515625" customWidth="1"/>
    <col min="7663" max="7663" width="24.85546875" customWidth="1"/>
    <col min="7664" max="7664" width="24.5703125" customWidth="1"/>
    <col min="7666" max="7666" width="15.85546875" customWidth="1"/>
    <col min="7670" max="7670" width="8.28515625" customWidth="1"/>
    <col min="7671" max="7671" width="93.28515625" customWidth="1"/>
    <col min="7672" max="7672" width="40.85546875" customWidth="1"/>
    <col min="7673" max="7673" width="40.28515625" customWidth="1"/>
    <col min="7674" max="7674" width="23.5703125" customWidth="1"/>
    <col min="7675" max="7675" width="11.42578125" customWidth="1"/>
    <col min="7676" max="7678" width="17" customWidth="1"/>
    <col min="7681" max="7681" width="11.85546875" customWidth="1"/>
    <col min="7682" max="7682" width="79.5703125" customWidth="1"/>
    <col min="7683" max="7683" width="35.5703125" customWidth="1"/>
    <col min="7684" max="7684" width="34.7109375" customWidth="1"/>
    <col min="7686" max="7686" width="19.28515625" bestFit="1" customWidth="1"/>
    <col min="7917" max="7917" width="65.5703125" customWidth="1"/>
    <col min="7918" max="7918" width="28.28515625" customWidth="1"/>
    <col min="7919" max="7919" width="24.85546875" customWidth="1"/>
    <col min="7920" max="7920" width="24.5703125" customWidth="1"/>
    <col min="7922" max="7922" width="15.85546875" customWidth="1"/>
    <col min="7926" max="7926" width="8.28515625" customWidth="1"/>
    <col min="7927" max="7927" width="93.28515625" customWidth="1"/>
    <col min="7928" max="7928" width="40.85546875" customWidth="1"/>
    <col min="7929" max="7929" width="40.28515625" customWidth="1"/>
    <col min="7930" max="7930" width="23.5703125" customWidth="1"/>
    <col min="7931" max="7931" width="11.42578125" customWidth="1"/>
    <col min="7932" max="7934" width="17" customWidth="1"/>
    <col min="7937" max="7937" width="11.85546875" customWidth="1"/>
    <col min="7938" max="7938" width="79.5703125" customWidth="1"/>
    <col min="7939" max="7939" width="35.5703125" customWidth="1"/>
    <col min="7940" max="7940" width="34.7109375" customWidth="1"/>
    <col min="7942" max="7942" width="19.28515625" bestFit="1" customWidth="1"/>
    <col min="8173" max="8173" width="65.5703125" customWidth="1"/>
    <col min="8174" max="8174" width="28.28515625" customWidth="1"/>
    <col min="8175" max="8175" width="24.85546875" customWidth="1"/>
    <col min="8176" max="8176" width="24.5703125" customWidth="1"/>
    <col min="8178" max="8178" width="15.85546875" customWidth="1"/>
    <col min="8182" max="8182" width="8.28515625" customWidth="1"/>
    <col min="8183" max="8183" width="93.28515625" customWidth="1"/>
    <col min="8184" max="8184" width="40.85546875" customWidth="1"/>
    <col min="8185" max="8185" width="40.28515625" customWidth="1"/>
    <col min="8186" max="8186" width="23.5703125" customWidth="1"/>
    <col min="8187" max="8187" width="11.42578125" customWidth="1"/>
    <col min="8188" max="8190" width="17" customWidth="1"/>
    <col min="8193" max="8193" width="11.85546875" customWidth="1"/>
    <col min="8194" max="8194" width="79.5703125" customWidth="1"/>
    <col min="8195" max="8195" width="35.5703125" customWidth="1"/>
    <col min="8196" max="8196" width="34.7109375" customWidth="1"/>
    <col min="8198" max="8198" width="19.28515625" bestFit="1" customWidth="1"/>
    <col min="8429" max="8429" width="65.5703125" customWidth="1"/>
    <col min="8430" max="8430" width="28.28515625" customWidth="1"/>
    <col min="8431" max="8431" width="24.85546875" customWidth="1"/>
    <col min="8432" max="8432" width="24.5703125" customWidth="1"/>
    <col min="8434" max="8434" width="15.85546875" customWidth="1"/>
    <col min="8438" max="8438" width="8.28515625" customWidth="1"/>
    <col min="8439" max="8439" width="93.28515625" customWidth="1"/>
    <col min="8440" max="8440" width="40.85546875" customWidth="1"/>
    <col min="8441" max="8441" width="40.28515625" customWidth="1"/>
    <col min="8442" max="8442" width="23.5703125" customWidth="1"/>
    <col min="8443" max="8443" width="11.42578125" customWidth="1"/>
    <col min="8444" max="8446" width="17" customWidth="1"/>
    <col min="8449" max="8449" width="11.85546875" customWidth="1"/>
    <col min="8450" max="8450" width="79.5703125" customWidth="1"/>
    <col min="8451" max="8451" width="35.5703125" customWidth="1"/>
    <col min="8452" max="8452" width="34.7109375" customWidth="1"/>
    <col min="8454" max="8454" width="19.28515625" bestFit="1" customWidth="1"/>
    <col min="8685" max="8685" width="65.5703125" customWidth="1"/>
    <col min="8686" max="8686" width="28.28515625" customWidth="1"/>
    <col min="8687" max="8687" width="24.85546875" customWidth="1"/>
    <col min="8688" max="8688" width="24.5703125" customWidth="1"/>
    <col min="8690" max="8690" width="15.85546875" customWidth="1"/>
    <col min="8694" max="8694" width="8.28515625" customWidth="1"/>
    <col min="8695" max="8695" width="93.28515625" customWidth="1"/>
    <col min="8696" max="8696" width="40.85546875" customWidth="1"/>
    <col min="8697" max="8697" width="40.28515625" customWidth="1"/>
    <col min="8698" max="8698" width="23.5703125" customWidth="1"/>
    <col min="8699" max="8699" width="11.42578125" customWidth="1"/>
    <col min="8700" max="8702" width="17" customWidth="1"/>
    <col min="8705" max="8705" width="11.85546875" customWidth="1"/>
    <col min="8706" max="8706" width="79.5703125" customWidth="1"/>
    <col min="8707" max="8707" width="35.5703125" customWidth="1"/>
    <col min="8708" max="8708" width="34.7109375" customWidth="1"/>
    <col min="8710" max="8710" width="19.28515625" bestFit="1" customWidth="1"/>
    <col min="8941" max="8941" width="65.5703125" customWidth="1"/>
    <col min="8942" max="8942" width="28.28515625" customWidth="1"/>
    <col min="8943" max="8943" width="24.85546875" customWidth="1"/>
    <col min="8944" max="8944" width="24.5703125" customWidth="1"/>
    <col min="8946" max="8946" width="15.85546875" customWidth="1"/>
    <col min="8950" max="8950" width="8.28515625" customWidth="1"/>
    <col min="8951" max="8951" width="93.28515625" customWidth="1"/>
    <col min="8952" max="8952" width="40.85546875" customWidth="1"/>
    <col min="8953" max="8953" width="40.28515625" customWidth="1"/>
    <col min="8954" max="8954" width="23.5703125" customWidth="1"/>
    <col min="8955" max="8955" width="11.42578125" customWidth="1"/>
    <col min="8956" max="8958" width="17" customWidth="1"/>
    <col min="8961" max="8961" width="11.85546875" customWidth="1"/>
    <col min="8962" max="8962" width="79.5703125" customWidth="1"/>
    <col min="8963" max="8963" width="35.5703125" customWidth="1"/>
    <col min="8964" max="8964" width="34.7109375" customWidth="1"/>
    <col min="8966" max="8966" width="19.28515625" bestFit="1" customWidth="1"/>
    <col min="9197" max="9197" width="65.5703125" customWidth="1"/>
    <col min="9198" max="9198" width="28.28515625" customWidth="1"/>
    <col min="9199" max="9199" width="24.85546875" customWidth="1"/>
    <col min="9200" max="9200" width="24.5703125" customWidth="1"/>
    <col min="9202" max="9202" width="15.85546875" customWidth="1"/>
    <col min="9206" max="9206" width="8.28515625" customWidth="1"/>
    <col min="9207" max="9207" width="93.28515625" customWidth="1"/>
    <col min="9208" max="9208" width="40.85546875" customWidth="1"/>
    <col min="9209" max="9209" width="40.28515625" customWidth="1"/>
    <col min="9210" max="9210" width="23.5703125" customWidth="1"/>
    <col min="9211" max="9211" width="11.42578125" customWidth="1"/>
    <col min="9212" max="9214" width="17" customWidth="1"/>
    <col min="9217" max="9217" width="11.85546875" customWidth="1"/>
    <col min="9218" max="9218" width="79.5703125" customWidth="1"/>
    <col min="9219" max="9219" width="35.5703125" customWidth="1"/>
    <col min="9220" max="9220" width="34.7109375" customWidth="1"/>
    <col min="9222" max="9222" width="19.28515625" bestFit="1" customWidth="1"/>
    <col min="9453" max="9453" width="65.5703125" customWidth="1"/>
    <col min="9454" max="9454" width="28.28515625" customWidth="1"/>
    <col min="9455" max="9455" width="24.85546875" customWidth="1"/>
    <col min="9456" max="9456" width="24.5703125" customWidth="1"/>
    <col min="9458" max="9458" width="15.85546875" customWidth="1"/>
    <col min="9462" max="9462" width="8.28515625" customWidth="1"/>
    <col min="9463" max="9463" width="93.28515625" customWidth="1"/>
    <col min="9464" max="9464" width="40.85546875" customWidth="1"/>
    <col min="9465" max="9465" width="40.28515625" customWidth="1"/>
    <col min="9466" max="9466" width="23.5703125" customWidth="1"/>
    <col min="9467" max="9467" width="11.42578125" customWidth="1"/>
    <col min="9468" max="9470" width="17" customWidth="1"/>
    <col min="9473" max="9473" width="11.85546875" customWidth="1"/>
    <col min="9474" max="9474" width="79.5703125" customWidth="1"/>
    <col min="9475" max="9475" width="35.5703125" customWidth="1"/>
    <col min="9476" max="9476" width="34.7109375" customWidth="1"/>
    <col min="9478" max="9478" width="19.28515625" bestFit="1" customWidth="1"/>
    <col min="9709" max="9709" width="65.5703125" customWidth="1"/>
    <col min="9710" max="9710" width="28.28515625" customWidth="1"/>
    <col min="9711" max="9711" width="24.85546875" customWidth="1"/>
    <col min="9712" max="9712" width="24.5703125" customWidth="1"/>
    <col min="9714" max="9714" width="15.85546875" customWidth="1"/>
    <col min="9718" max="9718" width="8.28515625" customWidth="1"/>
    <col min="9719" max="9719" width="93.28515625" customWidth="1"/>
    <col min="9720" max="9720" width="40.85546875" customWidth="1"/>
    <col min="9721" max="9721" width="40.28515625" customWidth="1"/>
    <col min="9722" max="9722" width="23.5703125" customWidth="1"/>
    <col min="9723" max="9723" width="11.42578125" customWidth="1"/>
    <col min="9724" max="9726" width="17" customWidth="1"/>
    <col min="9729" max="9729" width="11.85546875" customWidth="1"/>
    <col min="9730" max="9730" width="79.5703125" customWidth="1"/>
    <col min="9731" max="9731" width="35.5703125" customWidth="1"/>
    <col min="9732" max="9732" width="34.7109375" customWidth="1"/>
    <col min="9734" max="9734" width="19.28515625" bestFit="1" customWidth="1"/>
    <col min="9965" max="9965" width="65.5703125" customWidth="1"/>
    <col min="9966" max="9966" width="28.28515625" customWidth="1"/>
    <col min="9967" max="9967" width="24.85546875" customWidth="1"/>
    <col min="9968" max="9968" width="24.5703125" customWidth="1"/>
    <col min="9970" max="9970" width="15.85546875" customWidth="1"/>
    <col min="9974" max="9974" width="8.28515625" customWidth="1"/>
    <col min="9975" max="9975" width="93.28515625" customWidth="1"/>
    <col min="9976" max="9976" width="40.85546875" customWidth="1"/>
    <col min="9977" max="9977" width="40.28515625" customWidth="1"/>
    <col min="9978" max="9978" width="23.5703125" customWidth="1"/>
    <col min="9979" max="9979" width="11.42578125" customWidth="1"/>
    <col min="9980" max="9982" width="17" customWidth="1"/>
    <col min="9985" max="9985" width="11.85546875" customWidth="1"/>
    <col min="9986" max="9986" width="79.5703125" customWidth="1"/>
    <col min="9987" max="9987" width="35.5703125" customWidth="1"/>
    <col min="9988" max="9988" width="34.7109375" customWidth="1"/>
    <col min="9990" max="9990" width="19.28515625" bestFit="1" customWidth="1"/>
    <col min="10221" max="10221" width="65.5703125" customWidth="1"/>
    <col min="10222" max="10222" width="28.28515625" customWidth="1"/>
    <col min="10223" max="10223" width="24.85546875" customWidth="1"/>
    <col min="10224" max="10224" width="24.5703125" customWidth="1"/>
    <col min="10226" max="10226" width="15.85546875" customWidth="1"/>
    <col min="10230" max="10230" width="8.28515625" customWidth="1"/>
    <col min="10231" max="10231" width="93.28515625" customWidth="1"/>
    <col min="10232" max="10232" width="40.85546875" customWidth="1"/>
    <col min="10233" max="10233" width="40.28515625" customWidth="1"/>
    <col min="10234" max="10234" width="23.5703125" customWidth="1"/>
    <col min="10235" max="10235" width="11.42578125" customWidth="1"/>
    <col min="10236" max="10238" width="17" customWidth="1"/>
    <col min="10241" max="10241" width="11.85546875" customWidth="1"/>
    <col min="10242" max="10242" width="79.5703125" customWidth="1"/>
    <col min="10243" max="10243" width="35.5703125" customWidth="1"/>
    <col min="10244" max="10244" width="34.7109375" customWidth="1"/>
    <col min="10246" max="10246" width="19.28515625" bestFit="1" customWidth="1"/>
    <col min="10477" max="10477" width="65.5703125" customWidth="1"/>
    <col min="10478" max="10478" width="28.28515625" customWidth="1"/>
    <col min="10479" max="10479" width="24.85546875" customWidth="1"/>
    <col min="10480" max="10480" width="24.5703125" customWidth="1"/>
    <col min="10482" max="10482" width="15.85546875" customWidth="1"/>
    <col min="10486" max="10486" width="8.28515625" customWidth="1"/>
    <col min="10487" max="10487" width="93.28515625" customWidth="1"/>
    <col min="10488" max="10488" width="40.85546875" customWidth="1"/>
    <col min="10489" max="10489" width="40.28515625" customWidth="1"/>
    <col min="10490" max="10490" width="23.5703125" customWidth="1"/>
    <col min="10491" max="10491" width="11.42578125" customWidth="1"/>
    <col min="10492" max="10494" width="17" customWidth="1"/>
    <col min="10497" max="10497" width="11.85546875" customWidth="1"/>
    <col min="10498" max="10498" width="79.5703125" customWidth="1"/>
    <col min="10499" max="10499" width="35.5703125" customWidth="1"/>
    <col min="10500" max="10500" width="34.7109375" customWidth="1"/>
    <col min="10502" max="10502" width="19.28515625" bestFit="1" customWidth="1"/>
    <col min="10733" max="10733" width="65.5703125" customWidth="1"/>
    <col min="10734" max="10734" width="28.28515625" customWidth="1"/>
    <col min="10735" max="10735" width="24.85546875" customWidth="1"/>
    <col min="10736" max="10736" width="24.5703125" customWidth="1"/>
    <col min="10738" max="10738" width="15.85546875" customWidth="1"/>
    <col min="10742" max="10742" width="8.28515625" customWidth="1"/>
    <col min="10743" max="10743" width="93.28515625" customWidth="1"/>
    <col min="10744" max="10744" width="40.85546875" customWidth="1"/>
    <col min="10745" max="10745" width="40.28515625" customWidth="1"/>
    <col min="10746" max="10746" width="23.5703125" customWidth="1"/>
    <col min="10747" max="10747" width="11.42578125" customWidth="1"/>
    <col min="10748" max="10750" width="17" customWidth="1"/>
    <col min="10753" max="10753" width="11.85546875" customWidth="1"/>
    <col min="10754" max="10754" width="79.5703125" customWidth="1"/>
    <col min="10755" max="10755" width="35.5703125" customWidth="1"/>
    <col min="10756" max="10756" width="34.7109375" customWidth="1"/>
    <col min="10758" max="10758" width="19.28515625" bestFit="1" customWidth="1"/>
    <col min="10989" max="10989" width="65.5703125" customWidth="1"/>
    <col min="10990" max="10990" width="28.28515625" customWidth="1"/>
    <col min="10991" max="10991" width="24.85546875" customWidth="1"/>
    <col min="10992" max="10992" width="24.5703125" customWidth="1"/>
    <col min="10994" max="10994" width="15.85546875" customWidth="1"/>
    <col min="10998" max="10998" width="8.28515625" customWidth="1"/>
    <col min="10999" max="10999" width="93.28515625" customWidth="1"/>
    <col min="11000" max="11000" width="40.85546875" customWidth="1"/>
    <col min="11001" max="11001" width="40.28515625" customWidth="1"/>
    <col min="11002" max="11002" width="23.5703125" customWidth="1"/>
    <col min="11003" max="11003" width="11.42578125" customWidth="1"/>
    <col min="11004" max="11006" width="17" customWidth="1"/>
    <col min="11009" max="11009" width="11.85546875" customWidth="1"/>
    <col min="11010" max="11010" width="79.5703125" customWidth="1"/>
    <col min="11011" max="11011" width="35.5703125" customWidth="1"/>
    <col min="11012" max="11012" width="34.7109375" customWidth="1"/>
    <col min="11014" max="11014" width="19.28515625" bestFit="1" customWidth="1"/>
    <col min="11245" max="11245" width="65.5703125" customWidth="1"/>
    <col min="11246" max="11246" width="28.28515625" customWidth="1"/>
    <col min="11247" max="11247" width="24.85546875" customWidth="1"/>
    <col min="11248" max="11248" width="24.5703125" customWidth="1"/>
    <col min="11250" max="11250" width="15.85546875" customWidth="1"/>
    <col min="11254" max="11254" width="8.28515625" customWidth="1"/>
    <col min="11255" max="11255" width="93.28515625" customWidth="1"/>
    <col min="11256" max="11256" width="40.85546875" customWidth="1"/>
    <col min="11257" max="11257" width="40.28515625" customWidth="1"/>
    <col min="11258" max="11258" width="23.5703125" customWidth="1"/>
    <col min="11259" max="11259" width="11.42578125" customWidth="1"/>
    <col min="11260" max="11262" width="17" customWidth="1"/>
    <col min="11265" max="11265" width="11.85546875" customWidth="1"/>
    <col min="11266" max="11266" width="79.5703125" customWidth="1"/>
    <col min="11267" max="11267" width="35.5703125" customWidth="1"/>
    <col min="11268" max="11268" width="34.7109375" customWidth="1"/>
    <col min="11270" max="11270" width="19.28515625" bestFit="1" customWidth="1"/>
    <col min="11501" max="11501" width="65.5703125" customWidth="1"/>
    <col min="11502" max="11502" width="28.28515625" customWidth="1"/>
    <col min="11503" max="11503" width="24.85546875" customWidth="1"/>
    <col min="11504" max="11504" width="24.5703125" customWidth="1"/>
    <col min="11506" max="11506" width="15.85546875" customWidth="1"/>
    <col min="11510" max="11510" width="8.28515625" customWidth="1"/>
    <col min="11511" max="11511" width="93.28515625" customWidth="1"/>
    <col min="11512" max="11512" width="40.85546875" customWidth="1"/>
    <col min="11513" max="11513" width="40.28515625" customWidth="1"/>
    <col min="11514" max="11514" width="23.5703125" customWidth="1"/>
    <col min="11515" max="11515" width="11.42578125" customWidth="1"/>
    <col min="11516" max="11518" width="17" customWidth="1"/>
    <col min="11521" max="11521" width="11.85546875" customWidth="1"/>
    <col min="11522" max="11522" width="79.5703125" customWidth="1"/>
    <col min="11523" max="11523" width="35.5703125" customWidth="1"/>
    <col min="11524" max="11524" width="34.7109375" customWidth="1"/>
    <col min="11526" max="11526" width="19.28515625" bestFit="1" customWidth="1"/>
    <col min="11757" max="11757" width="65.5703125" customWidth="1"/>
    <col min="11758" max="11758" width="28.28515625" customWidth="1"/>
    <col min="11759" max="11759" width="24.85546875" customWidth="1"/>
    <col min="11760" max="11760" width="24.5703125" customWidth="1"/>
    <col min="11762" max="11762" width="15.85546875" customWidth="1"/>
    <col min="11766" max="11766" width="8.28515625" customWidth="1"/>
    <col min="11767" max="11767" width="93.28515625" customWidth="1"/>
    <col min="11768" max="11768" width="40.85546875" customWidth="1"/>
    <col min="11769" max="11769" width="40.28515625" customWidth="1"/>
    <col min="11770" max="11770" width="23.5703125" customWidth="1"/>
    <col min="11771" max="11771" width="11.42578125" customWidth="1"/>
    <col min="11772" max="11774" width="17" customWidth="1"/>
    <col min="11777" max="11777" width="11.85546875" customWidth="1"/>
    <col min="11778" max="11778" width="79.5703125" customWidth="1"/>
    <col min="11779" max="11779" width="35.5703125" customWidth="1"/>
    <col min="11780" max="11780" width="34.7109375" customWidth="1"/>
    <col min="11782" max="11782" width="19.28515625" bestFit="1" customWidth="1"/>
    <col min="12013" max="12013" width="65.5703125" customWidth="1"/>
    <col min="12014" max="12014" width="28.28515625" customWidth="1"/>
    <col min="12015" max="12015" width="24.85546875" customWidth="1"/>
    <col min="12016" max="12016" width="24.5703125" customWidth="1"/>
    <col min="12018" max="12018" width="15.85546875" customWidth="1"/>
    <col min="12022" max="12022" width="8.28515625" customWidth="1"/>
    <col min="12023" max="12023" width="93.28515625" customWidth="1"/>
    <col min="12024" max="12024" width="40.85546875" customWidth="1"/>
    <col min="12025" max="12025" width="40.28515625" customWidth="1"/>
    <col min="12026" max="12026" width="23.5703125" customWidth="1"/>
    <col min="12027" max="12027" width="11.42578125" customWidth="1"/>
    <col min="12028" max="12030" width="17" customWidth="1"/>
    <col min="12033" max="12033" width="11.85546875" customWidth="1"/>
    <col min="12034" max="12034" width="79.5703125" customWidth="1"/>
    <col min="12035" max="12035" width="35.5703125" customWidth="1"/>
    <col min="12036" max="12036" width="34.7109375" customWidth="1"/>
    <col min="12038" max="12038" width="19.28515625" bestFit="1" customWidth="1"/>
    <col min="12269" max="12269" width="65.5703125" customWidth="1"/>
    <col min="12270" max="12270" width="28.28515625" customWidth="1"/>
    <col min="12271" max="12271" width="24.85546875" customWidth="1"/>
    <col min="12272" max="12272" width="24.5703125" customWidth="1"/>
    <col min="12274" max="12274" width="15.85546875" customWidth="1"/>
    <col min="12278" max="12278" width="8.28515625" customWidth="1"/>
    <col min="12279" max="12279" width="93.28515625" customWidth="1"/>
    <col min="12280" max="12280" width="40.85546875" customWidth="1"/>
    <col min="12281" max="12281" width="40.28515625" customWidth="1"/>
    <col min="12282" max="12282" width="23.5703125" customWidth="1"/>
    <col min="12283" max="12283" width="11.42578125" customWidth="1"/>
    <col min="12284" max="12286" width="17" customWidth="1"/>
    <col min="12289" max="12289" width="11.85546875" customWidth="1"/>
    <col min="12290" max="12290" width="79.5703125" customWidth="1"/>
    <col min="12291" max="12291" width="35.5703125" customWidth="1"/>
    <col min="12292" max="12292" width="34.7109375" customWidth="1"/>
    <col min="12294" max="12294" width="19.28515625" bestFit="1" customWidth="1"/>
    <col min="12525" max="12525" width="65.5703125" customWidth="1"/>
    <col min="12526" max="12526" width="28.28515625" customWidth="1"/>
    <col min="12527" max="12527" width="24.85546875" customWidth="1"/>
    <col min="12528" max="12528" width="24.5703125" customWidth="1"/>
    <col min="12530" max="12530" width="15.85546875" customWidth="1"/>
    <col min="12534" max="12534" width="8.28515625" customWidth="1"/>
    <col min="12535" max="12535" width="93.28515625" customWidth="1"/>
    <col min="12536" max="12536" width="40.85546875" customWidth="1"/>
    <col min="12537" max="12537" width="40.28515625" customWidth="1"/>
    <col min="12538" max="12538" width="23.5703125" customWidth="1"/>
    <col min="12539" max="12539" width="11.42578125" customWidth="1"/>
    <col min="12540" max="12542" width="17" customWidth="1"/>
    <col min="12545" max="12545" width="11.85546875" customWidth="1"/>
    <col min="12546" max="12546" width="79.5703125" customWidth="1"/>
    <col min="12547" max="12547" width="35.5703125" customWidth="1"/>
    <col min="12548" max="12548" width="34.7109375" customWidth="1"/>
    <col min="12550" max="12550" width="19.28515625" bestFit="1" customWidth="1"/>
    <col min="12781" max="12781" width="65.5703125" customWidth="1"/>
    <col min="12782" max="12782" width="28.28515625" customWidth="1"/>
    <col min="12783" max="12783" width="24.85546875" customWidth="1"/>
    <col min="12784" max="12784" width="24.5703125" customWidth="1"/>
    <col min="12786" max="12786" width="15.85546875" customWidth="1"/>
    <col min="12790" max="12790" width="8.28515625" customWidth="1"/>
    <col min="12791" max="12791" width="93.28515625" customWidth="1"/>
    <col min="12792" max="12792" width="40.85546875" customWidth="1"/>
    <col min="12793" max="12793" width="40.28515625" customWidth="1"/>
    <col min="12794" max="12794" width="23.5703125" customWidth="1"/>
    <col min="12795" max="12795" width="11.42578125" customWidth="1"/>
    <col min="12796" max="12798" width="17" customWidth="1"/>
    <col min="12801" max="12801" width="11.85546875" customWidth="1"/>
    <col min="12802" max="12802" width="79.5703125" customWidth="1"/>
    <col min="12803" max="12803" width="35.5703125" customWidth="1"/>
    <col min="12804" max="12804" width="34.7109375" customWidth="1"/>
    <col min="12806" max="12806" width="19.28515625" bestFit="1" customWidth="1"/>
    <col min="13037" max="13037" width="65.5703125" customWidth="1"/>
    <col min="13038" max="13038" width="28.28515625" customWidth="1"/>
    <col min="13039" max="13039" width="24.85546875" customWidth="1"/>
    <col min="13040" max="13040" width="24.5703125" customWidth="1"/>
    <col min="13042" max="13042" width="15.85546875" customWidth="1"/>
    <col min="13046" max="13046" width="8.28515625" customWidth="1"/>
    <col min="13047" max="13047" width="93.28515625" customWidth="1"/>
    <col min="13048" max="13048" width="40.85546875" customWidth="1"/>
    <col min="13049" max="13049" width="40.28515625" customWidth="1"/>
    <col min="13050" max="13050" width="23.5703125" customWidth="1"/>
    <col min="13051" max="13051" width="11.42578125" customWidth="1"/>
    <col min="13052" max="13054" width="17" customWidth="1"/>
    <col min="13057" max="13057" width="11.85546875" customWidth="1"/>
    <col min="13058" max="13058" width="79.5703125" customWidth="1"/>
    <col min="13059" max="13059" width="35.5703125" customWidth="1"/>
    <col min="13060" max="13060" width="34.7109375" customWidth="1"/>
    <col min="13062" max="13062" width="19.28515625" bestFit="1" customWidth="1"/>
    <col min="13293" max="13293" width="65.5703125" customWidth="1"/>
    <col min="13294" max="13294" width="28.28515625" customWidth="1"/>
    <col min="13295" max="13295" width="24.85546875" customWidth="1"/>
    <col min="13296" max="13296" width="24.5703125" customWidth="1"/>
    <col min="13298" max="13298" width="15.85546875" customWidth="1"/>
    <col min="13302" max="13302" width="8.28515625" customWidth="1"/>
    <col min="13303" max="13303" width="93.28515625" customWidth="1"/>
    <col min="13304" max="13304" width="40.85546875" customWidth="1"/>
    <col min="13305" max="13305" width="40.28515625" customWidth="1"/>
    <col min="13306" max="13306" width="23.5703125" customWidth="1"/>
    <col min="13307" max="13307" width="11.42578125" customWidth="1"/>
    <col min="13308" max="13310" width="17" customWidth="1"/>
    <col min="13313" max="13313" width="11.85546875" customWidth="1"/>
    <col min="13314" max="13314" width="79.5703125" customWidth="1"/>
    <col min="13315" max="13315" width="35.5703125" customWidth="1"/>
    <col min="13316" max="13316" width="34.7109375" customWidth="1"/>
    <col min="13318" max="13318" width="19.28515625" bestFit="1" customWidth="1"/>
    <col min="13549" max="13549" width="65.5703125" customWidth="1"/>
    <col min="13550" max="13550" width="28.28515625" customWidth="1"/>
    <col min="13551" max="13551" width="24.85546875" customWidth="1"/>
    <col min="13552" max="13552" width="24.5703125" customWidth="1"/>
    <col min="13554" max="13554" width="15.85546875" customWidth="1"/>
    <col min="13558" max="13558" width="8.28515625" customWidth="1"/>
    <col min="13559" max="13559" width="93.28515625" customWidth="1"/>
    <col min="13560" max="13560" width="40.85546875" customWidth="1"/>
    <col min="13561" max="13561" width="40.28515625" customWidth="1"/>
    <col min="13562" max="13562" width="23.5703125" customWidth="1"/>
    <col min="13563" max="13563" width="11.42578125" customWidth="1"/>
    <col min="13564" max="13566" width="17" customWidth="1"/>
    <col min="13569" max="13569" width="11.85546875" customWidth="1"/>
    <col min="13570" max="13570" width="79.5703125" customWidth="1"/>
    <col min="13571" max="13571" width="35.5703125" customWidth="1"/>
    <col min="13572" max="13572" width="34.7109375" customWidth="1"/>
    <col min="13574" max="13574" width="19.28515625" bestFit="1" customWidth="1"/>
    <col min="13805" max="13805" width="65.5703125" customWidth="1"/>
    <col min="13806" max="13806" width="28.28515625" customWidth="1"/>
    <col min="13807" max="13807" width="24.85546875" customWidth="1"/>
    <col min="13808" max="13808" width="24.5703125" customWidth="1"/>
    <col min="13810" max="13810" width="15.85546875" customWidth="1"/>
    <col min="13814" max="13814" width="8.28515625" customWidth="1"/>
    <col min="13815" max="13815" width="93.28515625" customWidth="1"/>
    <col min="13816" max="13816" width="40.85546875" customWidth="1"/>
    <col min="13817" max="13817" width="40.28515625" customWidth="1"/>
    <col min="13818" max="13818" width="23.5703125" customWidth="1"/>
    <col min="13819" max="13819" width="11.42578125" customWidth="1"/>
    <col min="13820" max="13822" width="17" customWidth="1"/>
    <col min="13825" max="13825" width="11.85546875" customWidth="1"/>
    <col min="13826" max="13826" width="79.5703125" customWidth="1"/>
    <col min="13827" max="13827" width="35.5703125" customWidth="1"/>
    <col min="13828" max="13828" width="34.7109375" customWidth="1"/>
    <col min="13830" max="13830" width="19.28515625" bestFit="1" customWidth="1"/>
    <col min="14061" max="14061" width="65.5703125" customWidth="1"/>
    <col min="14062" max="14062" width="28.28515625" customWidth="1"/>
    <col min="14063" max="14063" width="24.85546875" customWidth="1"/>
    <col min="14064" max="14064" width="24.5703125" customWidth="1"/>
    <col min="14066" max="14066" width="15.85546875" customWidth="1"/>
    <col min="14070" max="14070" width="8.28515625" customWidth="1"/>
    <col min="14071" max="14071" width="93.28515625" customWidth="1"/>
    <col min="14072" max="14072" width="40.85546875" customWidth="1"/>
    <col min="14073" max="14073" width="40.28515625" customWidth="1"/>
    <col min="14074" max="14074" width="23.5703125" customWidth="1"/>
    <col min="14075" max="14075" width="11.42578125" customWidth="1"/>
    <col min="14076" max="14078" width="17" customWidth="1"/>
    <col min="14081" max="14081" width="11.85546875" customWidth="1"/>
    <col min="14082" max="14082" width="79.5703125" customWidth="1"/>
    <col min="14083" max="14083" width="35.5703125" customWidth="1"/>
    <col min="14084" max="14084" width="34.7109375" customWidth="1"/>
    <col min="14086" max="14086" width="19.28515625" bestFit="1" customWidth="1"/>
    <col min="14317" max="14317" width="65.5703125" customWidth="1"/>
    <col min="14318" max="14318" width="28.28515625" customWidth="1"/>
    <col min="14319" max="14319" width="24.85546875" customWidth="1"/>
    <col min="14320" max="14320" width="24.5703125" customWidth="1"/>
    <col min="14322" max="14322" width="15.85546875" customWidth="1"/>
    <col min="14326" max="14326" width="8.28515625" customWidth="1"/>
    <col min="14327" max="14327" width="93.28515625" customWidth="1"/>
    <col min="14328" max="14328" width="40.85546875" customWidth="1"/>
    <col min="14329" max="14329" width="40.28515625" customWidth="1"/>
    <col min="14330" max="14330" width="23.5703125" customWidth="1"/>
    <col min="14331" max="14331" width="11.42578125" customWidth="1"/>
    <col min="14332" max="14334" width="17" customWidth="1"/>
    <col min="14337" max="14337" width="11.85546875" customWidth="1"/>
    <col min="14338" max="14338" width="79.5703125" customWidth="1"/>
    <col min="14339" max="14339" width="35.5703125" customWidth="1"/>
    <col min="14340" max="14340" width="34.7109375" customWidth="1"/>
    <col min="14342" max="14342" width="19.28515625" bestFit="1" customWidth="1"/>
    <col min="14573" max="14573" width="65.5703125" customWidth="1"/>
    <col min="14574" max="14574" width="28.28515625" customWidth="1"/>
    <col min="14575" max="14575" width="24.85546875" customWidth="1"/>
    <col min="14576" max="14576" width="24.5703125" customWidth="1"/>
    <col min="14578" max="14578" width="15.85546875" customWidth="1"/>
    <col min="14582" max="14582" width="8.28515625" customWidth="1"/>
    <col min="14583" max="14583" width="93.28515625" customWidth="1"/>
    <col min="14584" max="14584" width="40.85546875" customWidth="1"/>
    <col min="14585" max="14585" width="40.28515625" customWidth="1"/>
    <col min="14586" max="14586" width="23.5703125" customWidth="1"/>
    <col min="14587" max="14587" width="11.42578125" customWidth="1"/>
    <col min="14588" max="14590" width="17" customWidth="1"/>
    <col min="14593" max="14593" width="11.85546875" customWidth="1"/>
    <col min="14594" max="14594" width="79.5703125" customWidth="1"/>
    <col min="14595" max="14595" width="35.5703125" customWidth="1"/>
    <col min="14596" max="14596" width="34.7109375" customWidth="1"/>
    <col min="14598" max="14598" width="19.28515625" bestFit="1" customWidth="1"/>
    <col min="14829" max="14829" width="65.5703125" customWidth="1"/>
    <col min="14830" max="14830" width="28.28515625" customWidth="1"/>
    <col min="14831" max="14831" width="24.85546875" customWidth="1"/>
    <col min="14832" max="14832" width="24.5703125" customWidth="1"/>
    <col min="14834" max="14834" width="15.85546875" customWidth="1"/>
    <col min="14838" max="14838" width="8.28515625" customWidth="1"/>
    <col min="14839" max="14839" width="93.28515625" customWidth="1"/>
    <col min="14840" max="14840" width="40.85546875" customWidth="1"/>
    <col min="14841" max="14841" width="40.28515625" customWidth="1"/>
    <col min="14842" max="14842" width="23.5703125" customWidth="1"/>
    <col min="14843" max="14843" width="11.42578125" customWidth="1"/>
    <col min="14844" max="14846" width="17" customWidth="1"/>
    <col min="14849" max="14849" width="11.85546875" customWidth="1"/>
    <col min="14850" max="14850" width="79.5703125" customWidth="1"/>
    <col min="14851" max="14851" width="35.5703125" customWidth="1"/>
    <col min="14852" max="14852" width="34.7109375" customWidth="1"/>
    <col min="14854" max="14854" width="19.28515625" bestFit="1" customWidth="1"/>
    <col min="15085" max="15085" width="65.5703125" customWidth="1"/>
    <col min="15086" max="15086" width="28.28515625" customWidth="1"/>
    <col min="15087" max="15087" width="24.85546875" customWidth="1"/>
    <col min="15088" max="15088" width="24.5703125" customWidth="1"/>
    <col min="15090" max="15090" width="15.85546875" customWidth="1"/>
    <col min="15094" max="15094" width="8.28515625" customWidth="1"/>
    <col min="15095" max="15095" width="93.28515625" customWidth="1"/>
    <col min="15096" max="15096" width="40.85546875" customWidth="1"/>
    <col min="15097" max="15097" width="40.28515625" customWidth="1"/>
    <col min="15098" max="15098" width="23.5703125" customWidth="1"/>
    <col min="15099" max="15099" width="11.42578125" customWidth="1"/>
    <col min="15100" max="15102" width="17" customWidth="1"/>
    <col min="15105" max="15105" width="11.85546875" customWidth="1"/>
    <col min="15106" max="15106" width="79.5703125" customWidth="1"/>
    <col min="15107" max="15107" width="35.5703125" customWidth="1"/>
    <col min="15108" max="15108" width="34.7109375" customWidth="1"/>
    <col min="15110" max="15110" width="19.28515625" bestFit="1" customWidth="1"/>
    <col min="15341" max="15341" width="65.5703125" customWidth="1"/>
    <col min="15342" max="15342" width="28.28515625" customWidth="1"/>
    <col min="15343" max="15343" width="24.85546875" customWidth="1"/>
    <col min="15344" max="15344" width="24.5703125" customWidth="1"/>
    <col min="15346" max="15346" width="15.85546875" customWidth="1"/>
    <col min="15350" max="15350" width="8.28515625" customWidth="1"/>
    <col min="15351" max="15351" width="93.28515625" customWidth="1"/>
    <col min="15352" max="15352" width="40.85546875" customWidth="1"/>
    <col min="15353" max="15353" width="40.28515625" customWidth="1"/>
    <col min="15354" max="15354" width="23.5703125" customWidth="1"/>
    <col min="15355" max="15355" width="11.42578125" customWidth="1"/>
    <col min="15356" max="15358" width="17" customWidth="1"/>
    <col min="15361" max="15361" width="11.85546875" customWidth="1"/>
    <col min="15362" max="15362" width="79.5703125" customWidth="1"/>
    <col min="15363" max="15363" width="35.5703125" customWidth="1"/>
    <col min="15364" max="15364" width="34.7109375" customWidth="1"/>
    <col min="15366" max="15366" width="19.28515625" bestFit="1" customWidth="1"/>
    <col min="15597" max="15597" width="65.5703125" customWidth="1"/>
    <col min="15598" max="15598" width="28.28515625" customWidth="1"/>
    <col min="15599" max="15599" width="24.85546875" customWidth="1"/>
    <col min="15600" max="15600" width="24.5703125" customWidth="1"/>
    <col min="15602" max="15602" width="15.85546875" customWidth="1"/>
    <col min="15606" max="15606" width="8.28515625" customWidth="1"/>
    <col min="15607" max="15607" width="93.28515625" customWidth="1"/>
    <col min="15608" max="15608" width="40.85546875" customWidth="1"/>
    <col min="15609" max="15609" width="40.28515625" customWidth="1"/>
    <col min="15610" max="15610" width="23.5703125" customWidth="1"/>
    <col min="15611" max="15611" width="11.42578125" customWidth="1"/>
    <col min="15612" max="15614" width="17" customWidth="1"/>
    <col min="15617" max="15617" width="11.85546875" customWidth="1"/>
    <col min="15618" max="15618" width="79.5703125" customWidth="1"/>
    <col min="15619" max="15619" width="35.5703125" customWidth="1"/>
    <col min="15620" max="15620" width="34.7109375" customWidth="1"/>
    <col min="15622" max="15622" width="19.28515625" bestFit="1" customWidth="1"/>
    <col min="15853" max="15853" width="65.5703125" customWidth="1"/>
    <col min="15854" max="15854" width="28.28515625" customWidth="1"/>
    <col min="15855" max="15855" width="24.85546875" customWidth="1"/>
    <col min="15856" max="15856" width="24.5703125" customWidth="1"/>
    <col min="15858" max="15858" width="15.85546875" customWidth="1"/>
    <col min="15862" max="15862" width="8.28515625" customWidth="1"/>
    <col min="15863" max="15863" width="93.28515625" customWidth="1"/>
    <col min="15864" max="15864" width="40.85546875" customWidth="1"/>
    <col min="15865" max="15865" width="40.28515625" customWidth="1"/>
    <col min="15866" max="15866" width="23.5703125" customWidth="1"/>
    <col min="15867" max="15867" width="11.42578125" customWidth="1"/>
    <col min="15868" max="15870" width="17" customWidth="1"/>
    <col min="15873" max="15873" width="11.85546875" customWidth="1"/>
    <col min="15874" max="15874" width="79.5703125" customWidth="1"/>
    <col min="15875" max="15875" width="35.5703125" customWidth="1"/>
    <col min="15876" max="15876" width="34.7109375" customWidth="1"/>
    <col min="15878" max="15878" width="19.28515625" bestFit="1" customWidth="1"/>
    <col min="16109" max="16109" width="65.5703125" customWidth="1"/>
    <col min="16110" max="16110" width="28.28515625" customWidth="1"/>
    <col min="16111" max="16111" width="24.85546875" customWidth="1"/>
    <col min="16112" max="16112" width="24.5703125" customWidth="1"/>
    <col min="16114" max="16114" width="15.85546875" customWidth="1"/>
    <col min="16118" max="16118" width="8.28515625" customWidth="1"/>
    <col min="16119" max="16119" width="93.28515625" customWidth="1"/>
    <col min="16120" max="16120" width="40.85546875" customWidth="1"/>
    <col min="16121" max="16121" width="40.28515625" customWidth="1"/>
    <col min="16122" max="16122" width="23.5703125" customWidth="1"/>
    <col min="16123" max="16123" width="11.42578125" customWidth="1"/>
    <col min="16124" max="16126" width="17" customWidth="1"/>
    <col min="16129" max="16129" width="11.85546875" customWidth="1"/>
    <col min="16130" max="16130" width="79.5703125" customWidth="1"/>
    <col min="16131" max="16131" width="35.5703125" customWidth="1"/>
    <col min="16132" max="16132" width="34.7109375" customWidth="1"/>
    <col min="16134" max="16134" width="19.28515625" bestFit="1" customWidth="1"/>
    <col min="16365" max="16365" width="65.5703125" customWidth="1"/>
    <col min="16366" max="16366" width="28.28515625" customWidth="1"/>
    <col min="16367" max="16367" width="24.85546875" customWidth="1"/>
    <col min="16368" max="16368" width="24.5703125" customWidth="1"/>
    <col min="16370" max="16370" width="15.85546875" customWidth="1"/>
    <col min="16374" max="16374" width="8.28515625" customWidth="1"/>
    <col min="16375" max="16375" width="93.28515625" customWidth="1"/>
    <col min="16376" max="16376" width="40.85546875" customWidth="1"/>
    <col min="16377" max="16377" width="40.28515625" customWidth="1"/>
    <col min="16378" max="16378" width="23.5703125" customWidth="1"/>
    <col min="16379" max="16379" width="11.42578125" customWidth="1"/>
    <col min="16380" max="16382" width="17" customWidth="1"/>
  </cols>
  <sheetData>
    <row r="1" spans="1:6" s="1" customFormat="1" ht="15.75" x14ac:dyDescent="0.25">
      <c r="C1" s="2"/>
    </row>
    <row r="2" spans="1:6" s="1" customFormat="1" ht="15.75" x14ac:dyDescent="0.25">
      <c r="C2" s="2"/>
    </row>
    <row r="3" spans="1:6" ht="25.5" x14ac:dyDescent="0.35">
      <c r="A3" s="3" t="s">
        <v>0</v>
      </c>
      <c r="B3" s="3"/>
      <c r="C3" s="3"/>
      <c r="D3" s="3"/>
    </row>
    <row r="4" spans="1:6" s="4" customFormat="1" ht="26.25" x14ac:dyDescent="0.4">
      <c r="A4" s="3" t="s">
        <v>1</v>
      </c>
      <c r="B4" s="3"/>
      <c r="C4" s="3"/>
      <c r="D4" s="3"/>
    </row>
    <row r="5" spans="1:6" s="4" customFormat="1" ht="26.25" x14ac:dyDescent="0.4">
      <c r="A5" s="3" t="s">
        <v>2</v>
      </c>
      <c r="B5" s="3"/>
      <c r="C5" s="3"/>
      <c r="D5" s="3"/>
    </row>
    <row r="6" spans="1:6" s="4" customFormat="1" ht="27" thickBot="1" x14ac:dyDescent="0.45">
      <c r="B6" s="5"/>
    </row>
    <row r="7" spans="1:6" s="10" customFormat="1" ht="24" thickBot="1" x14ac:dyDescent="0.4">
      <c r="A7" s="6" t="s">
        <v>3</v>
      </c>
      <c r="B7" s="7" t="s">
        <v>4</v>
      </c>
      <c r="C7" s="8" t="s">
        <v>5</v>
      </c>
      <c r="D7" s="9" t="s">
        <v>6</v>
      </c>
    </row>
    <row r="8" spans="1:6" s="15" customFormat="1" ht="24" thickBot="1" x14ac:dyDescent="0.4">
      <c r="A8" s="11" t="s">
        <v>7</v>
      </c>
      <c r="B8" s="12" t="s">
        <v>8</v>
      </c>
      <c r="C8" s="13"/>
      <c r="D8" s="14"/>
    </row>
    <row r="9" spans="1:6" s="20" customFormat="1" ht="21" x14ac:dyDescent="0.35">
      <c r="A9" s="16" t="s">
        <v>9</v>
      </c>
      <c r="B9" s="17" t="s">
        <v>10</v>
      </c>
      <c r="C9" s="18">
        <v>90000</v>
      </c>
      <c r="D9" s="19">
        <v>5000</v>
      </c>
    </row>
    <row r="10" spans="1:6" s="20" customFormat="1" ht="21" x14ac:dyDescent="0.35">
      <c r="A10" s="16" t="s">
        <v>11</v>
      </c>
      <c r="B10" s="17" t="s">
        <v>12</v>
      </c>
      <c r="C10" s="21">
        <v>5415000</v>
      </c>
      <c r="D10" s="19">
        <v>5030000</v>
      </c>
    </row>
    <row r="11" spans="1:6" s="20" customFormat="1" ht="41.25" x14ac:dyDescent="0.35">
      <c r="A11" s="16" t="s">
        <v>13</v>
      </c>
      <c r="B11" s="22" t="s">
        <v>14</v>
      </c>
      <c r="C11" s="23">
        <v>695955.3</v>
      </c>
      <c r="D11" s="19">
        <v>695955.3</v>
      </c>
    </row>
    <row r="12" spans="1:6" s="20" customFormat="1" ht="21" x14ac:dyDescent="0.35">
      <c r="A12" s="16"/>
      <c r="B12" s="24" t="s">
        <v>15</v>
      </c>
      <c r="C12" s="25">
        <v>294000</v>
      </c>
      <c r="D12" s="19">
        <v>294000</v>
      </c>
    </row>
    <row r="13" spans="1:6" s="20" customFormat="1" ht="42" thickBot="1" x14ac:dyDescent="0.4">
      <c r="A13" s="26" t="s">
        <v>16</v>
      </c>
      <c r="B13" s="27" t="s">
        <v>17</v>
      </c>
      <c r="C13" s="28">
        <v>-139000</v>
      </c>
      <c r="D13" s="28">
        <v>-129000</v>
      </c>
    </row>
    <row r="14" spans="1:6" s="15" customFormat="1" ht="24" thickBot="1" x14ac:dyDescent="0.4">
      <c r="A14" s="29"/>
      <c r="B14" s="12" t="s">
        <v>18</v>
      </c>
      <c r="C14" s="13">
        <f>C9+C10+C11+C13</f>
        <v>6061955.2999999998</v>
      </c>
      <c r="D14" s="14">
        <f>D9+D10+D11+D13</f>
        <v>5601955.2999999998</v>
      </c>
      <c r="F14" s="30"/>
    </row>
    <row r="15" spans="1:6" s="20" customFormat="1" ht="21.75" thickBot="1" x14ac:dyDescent="0.4">
      <c r="A15" s="31"/>
      <c r="B15" s="32"/>
      <c r="C15" s="33"/>
      <c r="D15" s="34"/>
    </row>
    <row r="16" spans="1:6" s="15" customFormat="1" ht="24" thickBot="1" x14ac:dyDescent="0.4">
      <c r="A16" s="11" t="s">
        <v>19</v>
      </c>
      <c r="B16" s="12" t="s">
        <v>20</v>
      </c>
      <c r="C16" s="35" t="s">
        <v>5</v>
      </c>
      <c r="D16" s="14" t="s">
        <v>6</v>
      </c>
    </row>
    <row r="17" spans="1:4" s="20" customFormat="1" ht="21" x14ac:dyDescent="0.35">
      <c r="A17" s="36" t="s">
        <v>21</v>
      </c>
      <c r="B17" s="37" t="s">
        <v>22</v>
      </c>
      <c r="C17" s="38">
        <v>1978000</v>
      </c>
      <c r="D17" s="39">
        <v>1353807.28</v>
      </c>
    </row>
    <row r="18" spans="1:4" s="20" customFormat="1" ht="21" x14ac:dyDescent="0.35">
      <c r="A18" s="40" t="s">
        <v>23</v>
      </c>
      <c r="B18" s="41" t="s">
        <v>24</v>
      </c>
      <c r="C18" s="42">
        <v>597356</v>
      </c>
      <c r="D18" s="43">
        <v>372156.8</v>
      </c>
    </row>
    <row r="19" spans="1:4" s="20" customFormat="1" ht="21" x14ac:dyDescent="0.35">
      <c r="A19" s="40" t="s">
        <v>25</v>
      </c>
      <c r="B19" s="41" t="s">
        <v>26</v>
      </c>
      <c r="C19" s="42">
        <f>35000*12</f>
        <v>420000</v>
      </c>
      <c r="D19" s="43">
        <f>315000</f>
        <v>315000</v>
      </c>
    </row>
    <row r="20" spans="1:4" s="20" customFormat="1" ht="21" x14ac:dyDescent="0.35">
      <c r="A20" s="40" t="s">
        <v>27</v>
      </c>
      <c r="B20" s="41" t="s">
        <v>28</v>
      </c>
      <c r="C20" s="42">
        <v>240000</v>
      </c>
      <c r="D20" s="43">
        <v>100000</v>
      </c>
    </row>
    <row r="21" spans="1:4" s="20" customFormat="1" ht="21" x14ac:dyDescent="0.35">
      <c r="A21" s="40" t="s">
        <v>29</v>
      </c>
      <c r="B21" s="41" t="s">
        <v>30</v>
      </c>
      <c r="C21" s="44">
        <f>68*2000+71*2000+74*2000+77*2000</f>
        <v>580000</v>
      </c>
      <c r="D21" s="45">
        <f>527348.55</f>
        <v>527348.55000000005</v>
      </c>
    </row>
    <row r="22" spans="1:4" s="20" customFormat="1" ht="21" x14ac:dyDescent="0.35">
      <c r="A22" s="40" t="s">
        <v>31</v>
      </c>
      <c r="B22" s="41" t="s">
        <v>32</v>
      </c>
      <c r="C22" s="42">
        <v>120000</v>
      </c>
      <c r="D22" s="43">
        <v>120000</v>
      </c>
    </row>
    <row r="23" spans="1:4" s="20" customFormat="1" ht="21" x14ac:dyDescent="0.35">
      <c r="A23" s="40" t="s">
        <v>33</v>
      </c>
      <c r="B23" s="41" t="s">
        <v>34</v>
      </c>
      <c r="C23" s="44">
        <v>130000</v>
      </c>
      <c r="D23" s="45">
        <v>130000</v>
      </c>
    </row>
    <row r="24" spans="1:4" s="20" customFormat="1" ht="21" x14ac:dyDescent="0.35">
      <c r="A24" s="40" t="s">
        <v>35</v>
      </c>
      <c r="B24" s="41" t="s">
        <v>36</v>
      </c>
      <c r="C24" s="44">
        <v>60000</v>
      </c>
      <c r="D24" s="45"/>
    </row>
    <row r="25" spans="1:4" s="20" customFormat="1" ht="21" x14ac:dyDescent="0.35">
      <c r="A25" s="40" t="s">
        <v>37</v>
      </c>
      <c r="B25" s="46" t="s">
        <v>38</v>
      </c>
      <c r="C25" s="44">
        <v>20000</v>
      </c>
      <c r="D25" s="45"/>
    </row>
    <row r="26" spans="1:4" s="20" customFormat="1" ht="21" x14ac:dyDescent="0.35">
      <c r="A26" s="40" t="s">
        <v>39</v>
      </c>
      <c r="B26" s="46" t="s">
        <v>40</v>
      </c>
      <c r="C26" s="44">
        <v>50000</v>
      </c>
      <c r="D26" s="45">
        <v>7726.79</v>
      </c>
    </row>
    <row r="27" spans="1:4" s="20" customFormat="1" ht="21" x14ac:dyDescent="0.35">
      <c r="A27" s="40" t="s">
        <v>41</v>
      </c>
      <c r="B27" s="46" t="s">
        <v>42</v>
      </c>
      <c r="C27" s="44">
        <f>261360</f>
        <v>261360</v>
      </c>
      <c r="D27" s="45">
        <v>261360</v>
      </c>
    </row>
    <row r="28" spans="1:4" s="20" customFormat="1" ht="21" x14ac:dyDescent="0.35">
      <c r="A28" s="40" t="s">
        <v>43</v>
      </c>
      <c r="B28" s="46" t="s">
        <v>44</v>
      </c>
      <c r="C28" s="42">
        <v>50000</v>
      </c>
      <c r="D28" s="43">
        <f>33000+969.48</f>
        <v>33969.480000000003</v>
      </c>
    </row>
    <row r="29" spans="1:4" s="20" customFormat="1" ht="21" x14ac:dyDescent="0.35">
      <c r="A29" s="40" t="s">
        <v>45</v>
      </c>
      <c r="B29" s="41" t="s">
        <v>46</v>
      </c>
      <c r="C29" s="44">
        <v>30000</v>
      </c>
      <c r="D29" s="45">
        <v>26424.7</v>
      </c>
    </row>
    <row r="30" spans="1:4" s="20" customFormat="1" ht="21" x14ac:dyDescent="0.35">
      <c r="A30" s="40" t="s">
        <v>47</v>
      </c>
      <c r="B30" s="41" t="s">
        <v>48</v>
      </c>
      <c r="C30" s="44">
        <v>30000</v>
      </c>
      <c r="D30" s="45">
        <v>30000</v>
      </c>
    </row>
    <row r="31" spans="1:4" s="20" customFormat="1" ht="21" x14ac:dyDescent="0.35">
      <c r="A31" s="40" t="s">
        <v>49</v>
      </c>
      <c r="B31" s="41" t="s">
        <v>50</v>
      </c>
      <c r="C31" s="44">
        <v>5000</v>
      </c>
      <c r="D31" s="45">
        <v>0</v>
      </c>
    </row>
    <row r="32" spans="1:4" s="20" customFormat="1" ht="21" x14ac:dyDescent="0.35">
      <c r="A32" s="40" t="s">
        <v>51</v>
      </c>
      <c r="B32" s="41" t="s">
        <v>52</v>
      </c>
      <c r="C32" s="44">
        <v>30000</v>
      </c>
      <c r="D32" s="45">
        <v>30000</v>
      </c>
    </row>
    <row r="33" spans="1:6" s="20" customFormat="1" ht="21.75" thickBot="1" x14ac:dyDescent="0.4">
      <c r="A33" s="47" t="s">
        <v>53</v>
      </c>
      <c r="B33" s="48" t="s">
        <v>54</v>
      </c>
      <c r="C33" s="49">
        <v>400000</v>
      </c>
      <c r="D33" s="50"/>
    </row>
    <row r="34" spans="1:6" s="15" customFormat="1" ht="24" thickBot="1" x14ac:dyDescent="0.4">
      <c r="A34" s="11"/>
      <c r="B34" s="12" t="s">
        <v>55</v>
      </c>
      <c r="C34" s="51">
        <f>SUM(C17:C33)</f>
        <v>5001716</v>
      </c>
      <c r="D34" s="52">
        <f>SUM(D17:D33)</f>
        <v>3307793.6</v>
      </c>
    </row>
    <row r="35" spans="1:6" s="15" customFormat="1" ht="24" thickBot="1" x14ac:dyDescent="0.4">
      <c r="A35" s="53" t="s">
        <v>56</v>
      </c>
      <c r="B35" s="54" t="s">
        <v>57</v>
      </c>
      <c r="C35" s="55">
        <f>C14-C34</f>
        <v>1060239.2999999998</v>
      </c>
      <c r="D35" s="56">
        <f>SUM(D36:D41)</f>
        <v>498955.19000000006</v>
      </c>
      <c r="F35" s="57"/>
    </row>
    <row r="36" spans="1:6" s="20" customFormat="1" ht="21" x14ac:dyDescent="0.35">
      <c r="A36" s="36" t="s">
        <v>58</v>
      </c>
      <c r="B36" s="37" t="s">
        <v>59</v>
      </c>
      <c r="C36" s="58"/>
      <c r="D36" s="59">
        <v>2400</v>
      </c>
    </row>
    <row r="37" spans="1:6" s="20" customFormat="1" ht="21" x14ac:dyDescent="0.35">
      <c r="A37" s="40" t="s">
        <v>60</v>
      </c>
      <c r="B37" s="41" t="s">
        <v>61</v>
      </c>
      <c r="C37" s="44"/>
      <c r="D37" s="45">
        <v>274000</v>
      </c>
    </row>
    <row r="38" spans="1:6" s="20" customFormat="1" ht="21" x14ac:dyDescent="0.35">
      <c r="A38" s="40" t="s">
        <v>62</v>
      </c>
      <c r="B38" s="41" t="s">
        <v>34</v>
      </c>
      <c r="C38" s="44"/>
      <c r="D38" s="45">
        <v>16000</v>
      </c>
    </row>
    <row r="39" spans="1:6" s="20" customFormat="1" ht="21" x14ac:dyDescent="0.35">
      <c r="A39" s="40" t="s">
        <v>63</v>
      </c>
      <c r="B39" s="41" t="s">
        <v>48</v>
      </c>
      <c r="C39" s="44"/>
      <c r="D39" s="45">
        <v>3027.27</v>
      </c>
    </row>
    <row r="40" spans="1:6" s="20" customFormat="1" ht="21" x14ac:dyDescent="0.35">
      <c r="A40" s="40" t="s">
        <v>64</v>
      </c>
      <c r="B40" s="48" t="s">
        <v>52</v>
      </c>
      <c r="C40" s="60"/>
      <c r="D40" s="61">
        <v>40000</v>
      </c>
    </row>
    <row r="41" spans="1:6" s="20" customFormat="1" ht="21.75" thickBot="1" x14ac:dyDescent="0.4">
      <c r="A41" s="47" t="s">
        <v>65</v>
      </c>
      <c r="B41" s="48" t="s">
        <v>66</v>
      </c>
      <c r="C41" s="60"/>
      <c r="D41" s="61">
        <v>163527.92000000001</v>
      </c>
    </row>
    <row r="42" spans="1:6" s="15" customFormat="1" ht="24" thickBot="1" x14ac:dyDescent="0.4">
      <c r="A42" s="29"/>
      <c r="B42" s="12" t="s">
        <v>18</v>
      </c>
      <c r="C42" s="35">
        <f>C34+C35</f>
        <v>6061955.2999999998</v>
      </c>
      <c r="D42" s="14">
        <f>D34+D35</f>
        <v>3806748.79</v>
      </c>
      <c r="F42" s="30"/>
    </row>
    <row r="43" spans="1:6" s="64" customFormat="1" ht="18.75" x14ac:dyDescent="0.3">
      <c r="A43"/>
      <c r="B43" s="62"/>
      <c r="C43"/>
      <c r="D43" s="63"/>
    </row>
    <row r="44" spans="1:6" s="5" customFormat="1" ht="26.25" x14ac:dyDescent="0.4">
      <c r="B44" s="65" t="s">
        <v>67</v>
      </c>
      <c r="C44" s="65"/>
      <c r="D44" s="65"/>
      <c r="E44" s="65"/>
    </row>
    <row r="45" spans="1:6" s="5" customFormat="1" ht="26.25" x14ac:dyDescent="0.4">
      <c r="B45" s="65" t="s">
        <v>68</v>
      </c>
      <c r="C45" s="65"/>
      <c r="D45" s="65"/>
      <c r="E45" s="65"/>
    </row>
  </sheetData>
  <mergeCells count="5">
    <mergeCell ref="A3:D3"/>
    <mergeCell ref="A4:D4"/>
    <mergeCell ref="A5:D5"/>
    <mergeCell ref="B44:E44"/>
    <mergeCell ref="B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2026-04-08T09:40:32Z</dcterms:created>
  <dcterms:modified xsi:type="dcterms:W3CDTF">2026-04-08T09:41:33Z</dcterms:modified>
</cp:coreProperties>
</file>